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krishnaswamy\OneDrive - Council for Advancement and Support of Education\Desktop\CASE-Ross_2019-2020\SurveyValidationWorksheetExcel_CR2021\"/>
    </mc:Choice>
  </mc:AlternateContent>
  <xr:revisionPtr revIDLastSave="138" documentId="8_{1CEB8D16-A210-4304-A230-892F05F11176}" xr6:coauthVersionLast="45" xr6:coauthVersionMax="45" xr10:uidLastSave="{B15769D1-C9F3-4CD4-A1AE-F4D063E5A4A9}"/>
  <bookViews>
    <workbookView xWindow="-28920" yWindow="3795" windowWidth="29040" windowHeight="15840" activeTab="1" xr2:uid="{8E4A09FB-45D4-4079-ABF3-65193FC2A919}"/>
  </bookViews>
  <sheets>
    <sheet name="1_Instructions" sheetId="5" r:id="rId1"/>
    <sheet name="2_SurveyValidationWorksheet" sheetId="1" r:id="rId2"/>
    <sheet name="3_ValidationChecks" sheetId="4" r:id="rId3"/>
    <sheet name="Options" sheetId="2" state="hidden" r:id="rId4"/>
  </sheets>
  <definedNames>
    <definedName name="_xlnm._FilterDatabase" localSheetId="1" hidden="1">'2_SurveyValidationWorksheet'!$A$2:$E$392</definedName>
    <definedName name="_xlnm._FilterDatabase" localSheetId="2" hidden="1">'3_ValidationChecks'!$A$1:$D$100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3" i="1" l="1"/>
  <c r="C184" i="1"/>
  <c r="C185" i="1"/>
  <c r="C186" i="1"/>
  <c r="C187" i="1"/>
  <c r="C188" i="1"/>
  <c r="C189" i="1"/>
  <c r="C190" i="1"/>
  <c r="C191" i="1"/>
  <c r="C192" i="1"/>
  <c r="C193" i="1"/>
  <c r="C194" i="1"/>
  <c r="C195" i="1"/>
  <c r="C196" i="1"/>
  <c r="C197" i="1"/>
  <c r="C198" i="1"/>
  <c r="C199" i="1"/>
  <c r="C200" i="1"/>
  <c r="C201" i="1"/>
  <c r="C202" i="1"/>
  <c r="C204" i="1"/>
  <c r="C205" i="1"/>
  <c r="C206" i="1"/>
  <c r="C207" i="1"/>
  <c r="C208" i="1"/>
  <c r="D96" i="4" l="1"/>
  <c r="D95" i="4"/>
  <c r="D94" i="4"/>
  <c r="D93" i="4"/>
  <c r="D89" i="4"/>
  <c r="D88" i="4"/>
  <c r="D85" i="4"/>
  <c r="D83" i="4"/>
  <c r="D66" i="4"/>
  <c r="D19" i="4"/>
  <c r="D17" i="4"/>
  <c r="D79" i="4"/>
  <c r="D78" i="4"/>
  <c r="D77" i="4"/>
  <c r="D74" i="4"/>
  <c r="D73" i="4"/>
  <c r="D72" i="4"/>
  <c r="D71" i="4"/>
  <c r="D70" i="4"/>
  <c r="D67" i="4"/>
  <c r="D69" i="4"/>
  <c r="D68" i="4"/>
  <c r="D97" i="4"/>
  <c r="D18" i="4" l="1"/>
  <c r="D16" i="4"/>
  <c r="D15" i="4"/>
  <c r="D10" i="4"/>
  <c r="D9" i="4"/>
  <c r="D8" i="4"/>
  <c r="D6" i="4"/>
  <c r="D2" i="4"/>
  <c r="C181" i="1" l="1"/>
  <c r="D60" i="4" s="1"/>
  <c r="D56" i="4"/>
  <c r="C219" i="1"/>
  <c r="C238" i="1"/>
  <c r="D75" i="4" s="1"/>
  <c r="C247" i="1"/>
  <c r="D76" i="4" s="1"/>
  <c r="D59" i="4" l="1"/>
  <c r="D58" i="4"/>
  <c r="D57" i="4"/>
  <c r="D55" i="4"/>
  <c r="C319" i="1"/>
  <c r="D92" i="4" s="1"/>
  <c r="D219" i="1"/>
  <c r="N185" i="1"/>
  <c r="L188" i="1"/>
  <c r="H146" i="1"/>
  <c r="N141" i="1"/>
  <c r="J146" i="1"/>
  <c r="N106" i="1"/>
  <c r="J111" i="1"/>
  <c r="I111" i="1"/>
  <c r="C334" i="1"/>
  <c r="D90" i="4" s="1"/>
  <c r="C52" i="1"/>
  <c r="C73" i="1"/>
  <c r="D73" i="1" s="1"/>
  <c r="D238" i="1"/>
  <c r="D381" i="1"/>
  <c r="D380" i="1"/>
  <c r="D379" i="1"/>
  <c r="D377" i="1"/>
  <c r="D376" i="1"/>
  <c r="D374" i="1"/>
  <c r="D373" i="1"/>
  <c r="D371" i="1"/>
  <c r="D370" i="1"/>
  <c r="D368" i="1"/>
  <c r="D367" i="1"/>
  <c r="D358" i="1"/>
  <c r="D357" i="1"/>
  <c r="C343" i="1"/>
  <c r="D343" i="1" s="1"/>
  <c r="D342" i="1"/>
  <c r="D341" i="1"/>
  <c r="D340" i="1"/>
  <c r="D339" i="1"/>
  <c r="D338" i="1"/>
  <c r="D333" i="1"/>
  <c r="D332" i="1"/>
  <c r="D331" i="1"/>
  <c r="D330" i="1"/>
  <c r="D328" i="1"/>
  <c r="D325" i="1"/>
  <c r="D324" i="1"/>
  <c r="D323" i="1"/>
  <c r="D322" i="1"/>
  <c r="C326" i="1"/>
  <c r="D91" i="4" s="1"/>
  <c r="D318" i="1"/>
  <c r="D317" i="1"/>
  <c r="D316" i="1"/>
  <c r="D315" i="1"/>
  <c r="D313" i="1"/>
  <c r="D312" i="1"/>
  <c r="D311" i="1"/>
  <c r="D310" i="1"/>
  <c r="D306" i="1"/>
  <c r="D305" i="1"/>
  <c r="D304" i="1"/>
  <c r="D303" i="1"/>
  <c r="D301" i="1"/>
  <c r="D297" i="1"/>
  <c r="D296" i="1"/>
  <c r="D295" i="1"/>
  <c r="D294" i="1"/>
  <c r="C307" i="1"/>
  <c r="D87" i="4" s="1"/>
  <c r="C298" i="1"/>
  <c r="D84" i="4" s="1"/>
  <c r="D290" i="1"/>
  <c r="D289" i="1"/>
  <c r="D288" i="1"/>
  <c r="D287" i="1"/>
  <c r="D285" i="1"/>
  <c r="D284" i="1"/>
  <c r="D283" i="1"/>
  <c r="C291" i="1"/>
  <c r="D86" i="4" s="1"/>
  <c r="C280" i="1"/>
  <c r="D82" i="4" s="1"/>
  <c r="C271" i="1"/>
  <c r="D80" i="4" s="1"/>
  <c r="C264" i="1"/>
  <c r="D81" i="4" s="1"/>
  <c r="D279" i="1"/>
  <c r="D278" i="1"/>
  <c r="D277" i="1"/>
  <c r="D276" i="1"/>
  <c r="D274" i="1"/>
  <c r="D270" i="1"/>
  <c r="D269" i="1"/>
  <c r="D268" i="1"/>
  <c r="D267" i="1"/>
  <c r="D263" i="1"/>
  <c r="D262" i="1"/>
  <c r="D261" i="1"/>
  <c r="D260" i="1"/>
  <c r="D258" i="1"/>
  <c r="D257" i="1"/>
  <c r="D256" i="1"/>
  <c r="D254" i="1"/>
  <c r="D252" i="1"/>
  <c r="D250" i="1"/>
  <c r="D246" i="1"/>
  <c r="D245" i="1"/>
  <c r="D244" i="1"/>
  <c r="D243" i="1"/>
  <c r="D242" i="1"/>
  <c r="D241" i="1"/>
  <c r="D237" i="1"/>
  <c r="D236" i="1"/>
  <c r="D235" i="1"/>
  <c r="D234" i="1"/>
  <c r="D233" i="1"/>
  <c r="D232" i="1"/>
  <c r="D181" i="1"/>
  <c r="D183" i="1"/>
  <c r="D352" i="1"/>
  <c r="D349" i="1"/>
  <c r="D346" i="1"/>
  <c r="C141" i="1"/>
  <c r="D141" i="1" s="1"/>
  <c r="L187" i="1"/>
  <c r="K187" i="1"/>
  <c r="K188" i="1" s="1"/>
  <c r="J187" i="1"/>
  <c r="J188" i="1" s="1"/>
  <c r="I187" i="1"/>
  <c r="I188" i="1" s="1"/>
  <c r="H187" i="1"/>
  <c r="H188" i="1" s="1"/>
  <c r="M186" i="1"/>
  <c r="D64" i="4" s="1"/>
  <c r="M185" i="1"/>
  <c r="D63" i="4" s="1"/>
  <c r="M184" i="1"/>
  <c r="D62" i="4" s="1"/>
  <c r="M183" i="1"/>
  <c r="D176" i="1"/>
  <c r="D180" i="1"/>
  <c r="D179" i="1"/>
  <c r="D178" i="1"/>
  <c r="D177" i="1"/>
  <c r="H145" i="1"/>
  <c r="C162" i="1" s="1"/>
  <c r="C160" i="1"/>
  <c r="D160" i="1" s="1"/>
  <c r="C156" i="1"/>
  <c r="D156" i="1" s="1"/>
  <c r="C155" i="1"/>
  <c r="C151" i="1"/>
  <c r="D151" i="1" s="1"/>
  <c r="C150" i="1"/>
  <c r="D150" i="1" s="1"/>
  <c r="C146" i="1"/>
  <c r="D146" i="1" s="1"/>
  <c r="C145" i="1"/>
  <c r="D145" i="1" s="1"/>
  <c r="C159" i="1"/>
  <c r="D159" i="1" s="1"/>
  <c r="C158" i="1"/>
  <c r="D158" i="1" s="1"/>
  <c r="C157" i="1"/>
  <c r="D157" i="1" s="1"/>
  <c r="D155" i="1"/>
  <c r="C154" i="1"/>
  <c r="D154" i="1" s="1"/>
  <c r="C153" i="1"/>
  <c r="D153" i="1" s="1"/>
  <c r="C152" i="1"/>
  <c r="D152" i="1" s="1"/>
  <c r="C149" i="1"/>
  <c r="D149" i="1" s="1"/>
  <c r="C148" i="1"/>
  <c r="D148" i="1" s="1"/>
  <c r="C147" i="1"/>
  <c r="D147" i="1" s="1"/>
  <c r="C144" i="1"/>
  <c r="D144" i="1" s="1"/>
  <c r="C143" i="1"/>
  <c r="D143" i="1" s="1"/>
  <c r="C142" i="1"/>
  <c r="D142" i="1" s="1"/>
  <c r="L145" i="1"/>
  <c r="C166" i="1" s="1"/>
  <c r="K145" i="1"/>
  <c r="C165" i="1" s="1"/>
  <c r="J145" i="1"/>
  <c r="C164" i="1" s="1"/>
  <c r="I145" i="1"/>
  <c r="C163" i="1" s="1"/>
  <c r="M144" i="1"/>
  <c r="N144" i="1" s="1"/>
  <c r="M143" i="1"/>
  <c r="N143" i="1" s="1"/>
  <c r="M142" i="1"/>
  <c r="N142" i="1" s="1"/>
  <c r="M141" i="1"/>
  <c r="D67" i="1"/>
  <c r="D66" i="1"/>
  <c r="D65" i="1"/>
  <c r="D72" i="1"/>
  <c r="D71" i="1"/>
  <c r="D70" i="1"/>
  <c r="D69" i="1"/>
  <c r="D79" i="1"/>
  <c r="D78" i="1"/>
  <c r="D77" i="1"/>
  <c r="D76" i="1"/>
  <c r="D82" i="1"/>
  <c r="D87" i="1"/>
  <c r="D86" i="1"/>
  <c r="D85" i="1"/>
  <c r="D84" i="1"/>
  <c r="D96" i="1"/>
  <c r="D95" i="1"/>
  <c r="D94" i="1"/>
  <c r="D93" i="1"/>
  <c r="D92" i="1"/>
  <c r="D103" i="1"/>
  <c r="D102" i="1"/>
  <c r="D101" i="1"/>
  <c r="D100" i="1"/>
  <c r="D99" i="1"/>
  <c r="C122" i="1"/>
  <c r="D122" i="1" s="1"/>
  <c r="C123" i="1"/>
  <c r="D123" i="1" s="1"/>
  <c r="C125" i="1"/>
  <c r="D125" i="1" s="1"/>
  <c r="C124" i="1"/>
  <c r="D124" i="1" s="1"/>
  <c r="C121" i="1"/>
  <c r="D121" i="1" s="1"/>
  <c r="C120" i="1"/>
  <c r="D120" i="1" s="1"/>
  <c r="C119" i="1"/>
  <c r="D119" i="1" s="1"/>
  <c r="C118" i="1"/>
  <c r="D118" i="1" s="1"/>
  <c r="C117" i="1"/>
  <c r="D117" i="1" s="1"/>
  <c r="C116" i="1"/>
  <c r="D116" i="1" s="1"/>
  <c r="C112" i="1"/>
  <c r="D112" i="1" s="1"/>
  <c r="C115" i="1"/>
  <c r="D115" i="1" s="1"/>
  <c r="C114" i="1"/>
  <c r="D114" i="1" s="1"/>
  <c r="C113" i="1"/>
  <c r="D113" i="1" s="1"/>
  <c r="C111" i="1"/>
  <c r="D111" i="1" s="1"/>
  <c r="C110" i="1"/>
  <c r="C109" i="1"/>
  <c r="C108" i="1"/>
  <c r="C107" i="1"/>
  <c r="C106" i="1"/>
  <c r="M107" i="1"/>
  <c r="C135" i="1" s="1"/>
  <c r="M108" i="1"/>
  <c r="C136" i="1" s="1"/>
  <c r="D41" i="4" s="1"/>
  <c r="M109" i="1"/>
  <c r="C137" i="1" s="1"/>
  <c r="D42" i="4" s="1"/>
  <c r="M106" i="1"/>
  <c r="C134" i="1" s="1"/>
  <c r="I110" i="1"/>
  <c r="C128" i="1" s="1"/>
  <c r="J110" i="1"/>
  <c r="C129" i="1" s="1"/>
  <c r="K110" i="1"/>
  <c r="C130" i="1" s="1"/>
  <c r="L110" i="1"/>
  <c r="C131" i="1" s="1"/>
  <c r="H110" i="1"/>
  <c r="C104" i="1"/>
  <c r="C97" i="1"/>
  <c r="D20" i="4" s="1"/>
  <c r="C88" i="1"/>
  <c r="D14" i="4" s="1"/>
  <c r="C80" i="1"/>
  <c r="D11" i="4" s="1"/>
  <c r="C63" i="1"/>
  <c r="D7" i="4" s="1"/>
  <c r="C56" i="1"/>
  <c r="D5" i="4" s="1"/>
  <c r="C40" i="1"/>
  <c r="D3" i="4" s="1"/>
  <c r="D62" i="1"/>
  <c r="D61" i="1"/>
  <c r="D59" i="1"/>
  <c r="D58" i="1"/>
  <c r="D55" i="1"/>
  <c r="D54" i="1"/>
  <c r="D51" i="1"/>
  <c r="D50" i="1"/>
  <c r="D47" i="1"/>
  <c r="D46" i="1"/>
  <c r="D45" i="1"/>
  <c r="D39" i="1"/>
  <c r="D38" i="1"/>
  <c r="D37" i="1"/>
  <c r="D36" i="1"/>
  <c r="D34" i="1"/>
  <c r="D33" i="1"/>
  <c r="D26" i="1"/>
  <c r="D25" i="1"/>
  <c r="D24" i="1"/>
  <c r="D43" i="1"/>
  <c r="D334" i="1" l="1"/>
  <c r="D61" i="4"/>
  <c r="N183" i="1"/>
  <c r="N184" i="1"/>
  <c r="N186" i="1"/>
  <c r="C169" i="1"/>
  <c r="D50" i="4" s="1"/>
  <c r="C170" i="1"/>
  <c r="D166" i="1"/>
  <c r="D48" i="4"/>
  <c r="C171" i="1"/>
  <c r="D52" i="4" s="1"/>
  <c r="I146" i="1"/>
  <c r="D165" i="1"/>
  <c r="D47" i="4"/>
  <c r="D172" i="1"/>
  <c r="C172" i="1"/>
  <c r="D53" i="4" s="1"/>
  <c r="D163" i="1"/>
  <c r="D45" i="4"/>
  <c r="D162" i="1"/>
  <c r="D44" i="4"/>
  <c r="K146" i="1"/>
  <c r="D164" i="1"/>
  <c r="D46" i="4"/>
  <c r="L146" i="1"/>
  <c r="C127" i="1"/>
  <c r="D127" i="1" s="1"/>
  <c r="D135" i="1"/>
  <c r="D40" i="4"/>
  <c r="K111" i="1"/>
  <c r="D30" i="4"/>
  <c r="D37" i="4"/>
  <c r="D106" i="1"/>
  <c r="D21" i="4"/>
  <c r="L111" i="1"/>
  <c r="H111" i="1"/>
  <c r="D129" i="1"/>
  <c r="D26" i="4"/>
  <c r="D35" i="4"/>
  <c r="D24" i="4"/>
  <c r="D34" i="4"/>
  <c r="D109" i="1"/>
  <c r="D27" i="4"/>
  <c r="N107" i="1"/>
  <c r="N109" i="1"/>
  <c r="D130" i="1"/>
  <c r="D28" i="4"/>
  <c r="D36" i="4"/>
  <c r="D107" i="1"/>
  <c r="D23" i="4"/>
  <c r="D108" i="1"/>
  <c r="D25" i="4"/>
  <c r="D39" i="4"/>
  <c r="D110" i="1"/>
  <c r="D29" i="4"/>
  <c r="N108" i="1"/>
  <c r="D104" i="1"/>
  <c r="D32" i="4"/>
  <c r="D88" i="1"/>
  <c r="D80" i="1"/>
  <c r="D13" i="4"/>
  <c r="D12" i="4"/>
  <c r="D52" i="1"/>
  <c r="D4" i="4"/>
  <c r="D40" i="1"/>
  <c r="D63" i="1"/>
  <c r="D56" i="1"/>
  <c r="D97" i="1"/>
  <c r="D247" i="1"/>
  <c r="D264" i="1"/>
  <c r="D319" i="1"/>
  <c r="D326" i="1"/>
  <c r="D307" i="1"/>
  <c r="D291" i="1"/>
  <c r="D298" i="1"/>
  <c r="D280" i="1"/>
  <c r="D271" i="1"/>
  <c r="C167" i="1"/>
  <c r="D184" i="1"/>
  <c r="D134" i="1"/>
  <c r="M145" i="1"/>
  <c r="M187" i="1"/>
  <c r="D137" i="1"/>
  <c r="D128" i="1"/>
  <c r="C138" i="1"/>
  <c r="D136" i="1"/>
  <c r="D131" i="1"/>
  <c r="M110" i="1"/>
  <c r="D65" i="4" l="1"/>
  <c r="D208" i="1"/>
  <c r="N187" i="1"/>
  <c r="M188" i="1"/>
  <c r="D171" i="1"/>
  <c r="N145" i="1"/>
  <c r="M146" i="1"/>
  <c r="C173" i="1"/>
  <c r="D51" i="4"/>
  <c r="D170" i="1"/>
  <c r="D49" i="4"/>
  <c r="D167" i="1"/>
  <c r="D169" i="1"/>
  <c r="D33" i="4"/>
  <c r="D22" i="4"/>
  <c r="M111" i="1"/>
  <c r="N110" i="1"/>
  <c r="C132" i="1"/>
  <c r="D43" i="4"/>
  <c r="D138" i="1"/>
  <c r="D187" i="1"/>
  <c r="D185" i="1"/>
  <c r="D186" i="1"/>
  <c r="D54" i="4" l="1"/>
  <c r="D173" i="1"/>
  <c r="D38" i="4"/>
  <c r="D132" i="1"/>
  <c r="D31" i="4"/>
  <c r="D188" i="1"/>
  <c r="D189" i="1" l="1"/>
  <c r="D192" i="1" l="1"/>
  <c r="D191" i="1"/>
  <c r="D190" i="1"/>
  <c r="D193" i="1" l="1"/>
  <c r="D194" i="1" l="1"/>
  <c r="D195" i="1" l="1"/>
  <c r="D198" i="1" l="1"/>
  <c r="D197" i="1"/>
  <c r="D196" i="1"/>
  <c r="D200" i="1" l="1"/>
  <c r="D199" i="1"/>
  <c r="D202" i="1" l="1"/>
  <c r="D201" i="1"/>
  <c r="D205" i="1" l="1"/>
  <c r="D204" i="1"/>
  <c r="D206" i="1" l="1"/>
  <c r="D207" i="1" l="1"/>
  <c r="D211" i="1" l="1"/>
  <c r="D212" i="1" l="1"/>
  <c r="D214" i="1" l="1"/>
  <c r="D215" i="1" l="1"/>
  <c r="D216" i="1" l="1"/>
  <c r="D217" i="1" l="1"/>
  <c r="D218" i="1" l="1"/>
  <c r="D221" i="1" l="1"/>
  <c r="D224" i="1" l="1"/>
  <c r="D227" i="1" l="1"/>
</calcChain>
</file>

<file path=xl/sharedStrings.xml><?xml version="1.0" encoding="utf-8"?>
<sst xmlns="http://schemas.openxmlformats.org/spreadsheetml/2006/main" count="1874" uniqueCount="1187">
  <si>
    <t/>
  </si>
  <si>
    <t>A-1</t>
  </si>
  <si>
    <t>A-2</t>
  </si>
  <si>
    <t>England</t>
  </si>
  <si>
    <t>A-3</t>
  </si>
  <si>
    <t>London</t>
  </si>
  <si>
    <t>A-4</t>
  </si>
  <si>
    <t>A-5_1</t>
  </si>
  <si>
    <t>A-5_2</t>
  </si>
  <si>
    <t>A-6_1</t>
  </si>
  <si>
    <t>A-6_2</t>
  </si>
  <si>
    <t>A-6_3</t>
  </si>
  <si>
    <t>A-7</t>
  </si>
  <si>
    <t>No</t>
  </si>
  <si>
    <t>A-8_1</t>
  </si>
  <si>
    <t>A-8_2</t>
  </si>
  <si>
    <t>A-8_3</t>
  </si>
  <si>
    <t>A-8_4</t>
  </si>
  <si>
    <t>A-8_5</t>
  </si>
  <si>
    <t>B-1</t>
  </si>
  <si>
    <t>Pound Sterling (£)</t>
  </si>
  <si>
    <t>B-2</t>
  </si>
  <si>
    <t>B-3</t>
  </si>
  <si>
    <t>B-4</t>
  </si>
  <si>
    <t>B-5</t>
  </si>
  <si>
    <t>B-6</t>
  </si>
  <si>
    <t>Yes</t>
  </si>
  <si>
    <t>B-7</t>
  </si>
  <si>
    <t>B-8</t>
  </si>
  <si>
    <t>B-9</t>
  </si>
  <si>
    <t>C-1</t>
  </si>
  <si>
    <t>C-2</t>
  </si>
  <si>
    <t>C-3_1</t>
  </si>
  <si>
    <t>C-3_2</t>
  </si>
  <si>
    <t>C-3_3</t>
  </si>
  <si>
    <t>C-3_4</t>
  </si>
  <si>
    <t>D-1</t>
  </si>
  <si>
    <t>D-2</t>
  </si>
  <si>
    <t>E-1</t>
  </si>
  <si>
    <t>E-2</t>
  </si>
  <si>
    <t>E-3</t>
  </si>
  <si>
    <t>F-1_1</t>
  </si>
  <si>
    <t>F-1_2</t>
  </si>
  <si>
    <t>F-2_1</t>
  </si>
  <si>
    <t>F-2_2</t>
  </si>
  <si>
    <t>F-3</t>
  </si>
  <si>
    <t>F-4</t>
  </si>
  <si>
    <t>F-5</t>
  </si>
  <si>
    <t>F-6_1</t>
  </si>
  <si>
    <t>F-6_2</t>
  </si>
  <si>
    <t>G-1</t>
  </si>
  <si>
    <t>G-2</t>
  </si>
  <si>
    <t>G-3</t>
  </si>
  <si>
    <t>G-4_1</t>
  </si>
  <si>
    <t>G-4_2</t>
  </si>
  <si>
    <t>G-4_3</t>
  </si>
  <si>
    <t>G-4_4</t>
  </si>
  <si>
    <t>G-5</t>
  </si>
  <si>
    <t>G-6_1</t>
  </si>
  <si>
    <t>G-6_2</t>
  </si>
  <si>
    <t>G-6_3</t>
  </si>
  <si>
    <t>G-6_4</t>
  </si>
  <si>
    <t>G-7</t>
  </si>
  <si>
    <t>G-8</t>
  </si>
  <si>
    <t>G-9_1</t>
  </si>
  <si>
    <t>G-9_2</t>
  </si>
  <si>
    <t>G-9_3</t>
  </si>
  <si>
    <t>G-9_4</t>
  </si>
  <si>
    <t>G-10</t>
  </si>
  <si>
    <t>H-1_1</t>
  </si>
  <si>
    <t>H-1_2</t>
  </si>
  <si>
    <t>H-1_3</t>
  </si>
  <si>
    <t>H-1_4</t>
  </si>
  <si>
    <t>H-1_5</t>
  </si>
  <si>
    <t>H-2_1</t>
  </si>
  <si>
    <t>H-2_2</t>
  </si>
  <si>
    <t>H-2_3</t>
  </si>
  <si>
    <t>H-2_4</t>
  </si>
  <si>
    <t>H-2_5</t>
  </si>
  <si>
    <t>H-3_1_1</t>
  </si>
  <si>
    <t>H-3_1_2</t>
  </si>
  <si>
    <t>H-3_1_3</t>
  </si>
  <si>
    <t>H-3_1_4</t>
  </si>
  <si>
    <t>H-3_1_5</t>
  </si>
  <si>
    <t>H-3_2_1</t>
  </si>
  <si>
    <t>H-3_2_2</t>
  </si>
  <si>
    <t>H-3_2_3</t>
  </si>
  <si>
    <t>H-3_2_4</t>
  </si>
  <si>
    <t>H-3_2_5</t>
  </si>
  <si>
    <t>H-3_3_1</t>
  </si>
  <si>
    <t>H-3_3_2</t>
  </si>
  <si>
    <t>H-3_3_3</t>
  </si>
  <si>
    <t>H-3_3_4</t>
  </si>
  <si>
    <t>H-3_3_5</t>
  </si>
  <si>
    <t>H-3_4_1</t>
  </si>
  <si>
    <t>H-3_4_2</t>
  </si>
  <si>
    <t>H-3_4_3</t>
  </si>
  <si>
    <t>H-3_4_4</t>
  </si>
  <si>
    <t>H-3_4_5</t>
  </si>
  <si>
    <t>H-3a_1_1</t>
  </si>
  <si>
    <t>H-3a_1_2</t>
  </si>
  <si>
    <t>H-3a_1_3</t>
  </si>
  <si>
    <t>H-3a_1_4</t>
  </si>
  <si>
    <t>H-3a_1_5</t>
  </si>
  <si>
    <t>H-3b_1</t>
  </si>
  <si>
    <t>H-3b_2</t>
  </si>
  <si>
    <t>H-3b_3</t>
  </si>
  <si>
    <t>H-3b_4</t>
  </si>
  <si>
    <t>H-4</t>
  </si>
  <si>
    <t>H-5_1_1</t>
  </si>
  <si>
    <t>H-5_1_2</t>
  </si>
  <si>
    <t>H-5_1_3</t>
  </si>
  <si>
    <t>H-5_1_4</t>
  </si>
  <si>
    <t>H-5_1_5</t>
  </si>
  <si>
    <t>H-5_2_1</t>
  </si>
  <si>
    <t>H-5_2_2</t>
  </si>
  <si>
    <t>H-5_2_3</t>
  </si>
  <si>
    <t>H-5_2_4</t>
  </si>
  <si>
    <t>H-5_2_5</t>
  </si>
  <si>
    <t>H-5_3_1</t>
  </si>
  <si>
    <t>H-5_3_2</t>
  </si>
  <si>
    <t>H-5_3_3</t>
  </si>
  <si>
    <t>H-5_3_4</t>
  </si>
  <si>
    <t>H-5_3_5</t>
  </si>
  <si>
    <t>H-5_4_1</t>
  </si>
  <si>
    <t>H-5_4_2</t>
  </si>
  <si>
    <t>H-5_4_3</t>
  </si>
  <si>
    <t>H-5_4_4</t>
  </si>
  <si>
    <t>H-5_4_5</t>
  </si>
  <si>
    <t>H-5a_1_1</t>
  </si>
  <si>
    <t>H-5a_1_2</t>
  </si>
  <si>
    <t>H-5a_1_3</t>
  </si>
  <si>
    <t>H-5a_1_4</t>
  </si>
  <si>
    <t>H-5a_1_5</t>
  </si>
  <si>
    <t>H-5b_1</t>
  </si>
  <si>
    <t>H-5b_2</t>
  </si>
  <si>
    <t>H-5b_3</t>
  </si>
  <si>
    <t>H-5b_4</t>
  </si>
  <si>
    <t>H-6</t>
  </si>
  <si>
    <t>H-7_1</t>
  </si>
  <si>
    <t>H-7_2</t>
  </si>
  <si>
    <t>H-7_3</t>
  </si>
  <si>
    <t>H-7_4</t>
  </si>
  <si>
    <t>H-7_5</t>
  </si>
  <si>
    <t>H-8_1_1</t>
  </si>
  <si>
    <t>H-8_1_2</t>
  </si>
  <si>
    <t>H-8_1_3</t>
  </si>
  <si>
    <t>H-8_1_4</t>
  </si>
  <si>
    <t>H-8_1_5</t>
  </si>
  <si>
    <t>H-8_2_1</t>
  </si>
  <si>
    <t>H-8_2_2</t>
  </si>
  <si>
    <t>H-8_2_3</t>
  </si>
  <si>
    <t>H-8_2_4</t>
  </si>
  <si>
    <t>H-8_2_5</t>
  </si>
  <si>
    <t>H-8_3_1</t>
  </si>
  <si>
    <t>H-8_3_2</t>
  </si>
  <si>
    <t>H-8_3_3</t>
  </si>
  <si>
    <t>H-8_3_4</t>
  </si>
  <si>
    <t>H-8_3_5</t>
  </si>
  <si>
    <t>H-8_4_1</t>
  </si>
  <si>
    <t>H-8_4_2</t>
  </si>
  <si>
    <t>H-8_4_3</t>
  </si>
  <si>
    <t>H-8_4_4</t>
  </si>
  <si>
    <t>H-8_4_5</t>
  </si>
  <si>
    <t>H-8a_1</t>
  </si>
  <si>
    <t>H-8a_2</t>
  </si>
  <si>
    <t>H-8a_3</t>
  </si>
  <si>
    <t>H-8a_4</t>
  </si>
  <si>
    <t>H-9</t>
  </si>
  <si>
    <t>I-1</t>
  </si>
  <si>
    <t>I-2</t>
  </si>
  <si>
    <t>I-3_1</t>
  </si>
  <si>
    <t>I-3_2</t>
  </si>
  <si>
    <t>I-3_3</t>
  </si>
  <si>
    <t>I-3_4</t>
  </si>
  <si>
    <t>I-3_5</t>
  </si>
  <si>
    <t>J-1</t>
  </si>
  <si>
    <t>J-2</t>
  </si>
  <si>
    <t>Alumnus legacy</t>
  </si>
  <si>
    <t>J-3</t>
  </si>
  <si>
    <t>J-4</t>
  </si>
  <si>
    <t>J-5</t>
  </si>
  <si>
    <t>Trusts/Foundations</t>
  </si>
  <si>
    <t>J-6</t>
  </si>
  <si>
    <t>J-7</t>
  </si>
  <si>
    <t>J-8</t>
  </si>
  <si>
    <t>Lottery</t>
  </si>
  <si>
    <t>J-9</t>
  </si>
  <si>
    <t>K-1_1</t>
  </si>
  <si>
    <t>K-1_2</t>
  </si>
  <si>
    <t>K-1_3</t>
  </si>
  <si>
    <t>K-1_4</t>
  </si>
  <si>
    <t>K-1_5</t>
  </si>
  <si>
    <t>K-1_6</t>
  </si>
  <si>
    <t>K-2</t>
  </si>
  <si>
    <t>K-3_1</t>
  </si>
  <si>
    <t>K-3_2</t>
  </si>
  <si>
    <t>K-3_3</t>
  </si>
  <si>
    <t>K-3_4</t>
  </si>
  <si>
    <t>K-3_5</t>
  </si>
  <si>
    <t>K-3_6</t>
  </si>
  <si>
    <t>K-4</t>
  </si>
  <si>
    <t>L-1</t>
  </si>
  <si>
    <t>L-2</t>
  </si>
  <si>
    <t>L-3</t>
  </si>
  <si>
    <t>L-4</t>
  </si>
  <si>
    <t>L-5</t>
  </si>
  <si>
    <t>M-1</t>
  </si>
  <si>
    <t>M-2</t>
  </si>
  <si>
    <t>M-3</t>
  </si>
  <si>
    <t>M-4_1</t>
  </si>
  <si>
    <t>M-4_2</t>
  </si>
  <si>
    <t>M-4_3</t>
  </si>
  <si>
    <t>M-4_4</t>
  </si>
  <si>
    <t>M-5</t>
  </si>
  <si>
    <t>M-6_1</t>
  </si>
  <si>
    <t>M-6_2</t>
  </si>
  <si>
    <t>M-6_3</t>
  </si>
  <si>
    <t>M-6_4</t>
  </si>
  <si>
    <t>M-7</t>
  </si>
  <si>
    <t>N-1</t>
  </si>
  <si>
    <t>N-2_1</t>
  </si>
  <si>
    <t>N-2_2</t>
  </si>
  <si>
    <t>N-2_3</t>
  </si>
  <si>
    <t>N-2_4</t>
  </si>
  <si>
    <t>N-3</t>
  </si>
  <si>
    <t>O-1</t>
  </si>
  <si>
    <t>O-2</t>
  </si>
  <si>
    <t>O-3</t>
  </si>
  <si>
    <t>O-4_1</t>
  </si>
  <si>
    <t>O-4_2</t>
  </si>
  <si>
    <t>O-4_3</t>
  </si>
  <si>
    <t>O-4_4</t>
  </si>
  <si>
    <t>O-5</t>
  </si>
  <si>
    <t>O-6_1</t>
  </si>
  <si>
    <t>O-6_2</t>
  </si>
  <si>
    <t>O-6_3</t>
  </si>
  <si>
    <t>O-6_4</t>
  </si>
  <si>
    <t>O-7</t>
  </si>
  <si>
    <t>P-1</t>
  </si>
  <si>
    <t>P-2_1</t>
  </si>
  <si>
    <t>P-2_2</t>
  </si>
  <si>
    <t>P-2_3</t>
  </si>
  <si>
    <t>P-2_4</t>
  </si>
  <si>
    <t>P-3</t>
  </si>
  <si>
    <t>Q-1</t>
  </si>
  <si>
    <t>Q-2</t>
  </si>
  <si>
    <t>Q-3</t>
  </si>
  <si>
    <t>Q-4</t>
  </si>
  <si>
    <t>Q-5_1</t>
  </si>
  <si>
    <t>Q-5_2</t>
  </si>
  <si>
    <t>Q-5_3</t>
  </si>
  <si>
    <t>Q-5_4</t>
  </si>
  <si>
    <t>Q-6</t>
  </si>
  <si>
    <t>Q-7_1</t>
  </si>
  <si>
    <t>Q-7_2</t>
  </si>
  <si>
    <t>Q-7_3</t>
  </si>
  <si>
    <t>Q-7_4</t>
  </si>
  <si>
    <t>Q-8</t>
  </si>
  <si>
    <t>Q-9</t>
  </si>
  <si>
    <t>Q-10_1</t>
  </si>
  <si>
    <t>Q-10_2</t>
  </si>
  <si>
    <t>Q-10_3</t>
  </si>
  <si>
    <t>Q-10_4</t>
  </si>
  <si>
    <t>Q-11</t>
  </si>
  <si>
    <t>R-1_1</t>
  </si>
  <si>
    <t>R-1_2</t>
  </si>
  <si>
    <t>R-1_3</t>
  </si>
  <si>
    <t>R-1_4</t>
  </si>
  <si>
    <t>R-1_5</t>
  </si>
  <si>
    <t>R-2</t>
  </si>
  <si>
    <t>NA</t>
  </si>
  <si>
    <t>S-1</t>
  </si>
  <si>
    <t>S-2</t>
  </si>
  <si>
    <t>S-3</t>
  </si>
  <si>
    <t>S-4</t>
  </si>
  <si>
    <t>S-5</t>
  </si>
  <si>
    <t>S-6</t>
  </si>
  <si>
    <t>S-7</t>
  </si>
  <si>
    <t>S-8</t>
  </si>
  <si>
    <t>S-9</t>
  </si>
  <si>
    <t>T-1</t>
  </si>
  <si>
    <t>T-2</t>
  </si>
  <si>
    <t>T-3</t>
  </si>
  <si>
    <t>T-4</t>
  </si>
  <si>
    <t>T-5</t>
  </si>
  <si>
    <t>U-1</t>
  </si>
  <si>
    <t>U-2</t>
  </si>
  <si>
    <t>U-3</t>
  </si>
  <si>
    <t>U-4</t>
  </si>
  <si>
    <t>U-5_1</t>
  </si>
  <si>
    <t>U-5_2</t>
  </si>
  <si>
    <t>U-6_1</t>
  </si>
  <si>
    <t>U-6_2</t>
  </si>
  <si>
    <t>U-7_1</t>
  </si>
  <si>
    <t>U-7_2</t>
  </si>
  <si>
    <t>U-8_1</t>
  </si>
  <si>
    <t>U-8_2</t>
  </si>
  <si>
    <t>U-9</t>
  </si>
  <si>
    <t>U-10</t>
  </si>
  <si>
    <t>U-11</t>
  </si>
  <si>
    <t>U-12</t>
  </si>
  <si>
    <t>V-1</t>
  </si>
  <si>
    <t>I agree</t>
  </si>
  <si>
    <t>V-2_1</t>
  </si>
  <si>
    <t>V-2_2</t>
  </si>
  <si>
    <t>V-2_3</t>
  </si>
  <si>
    <t>V-2_4</t>
  </si>
  <si>
    <t>V-2_5</t>
  </si>
  <si>
    <t>V-2_6</t>
  </si>
  <si>
    <t>V-3</t>
  </si>
  <si>
    <t>A-5</t>
  </si>
  <si>
    <t>A-6</t>
  </si>
  <si>
    <t>A-8</t>
  </si>
  <si>
    <t>C-3</t>
  </si>
  <si>
    <t>F-1</t>
  </si>
  <si>
    <t>F-2</t>
  </si>
  <si>
    <t>F-6</t>
  </si>
  <si>
    <t>G-4</t>
  </si>
  <si>
    <t>G-6</t>
  </si>
  <si>
    <t>G-9</t>
  </si>
  <si>
    <t>H-1</t>
  </si>
  <si>
    <t>H-2</t>
  </si>
  <si>
    <t>H-3</t>
  </si>
  <si>
    <t>H-3a</t>
  </si>
  <si>
    <t>H-3b</t>
  </si>
  <si>
    <t>H-5</t>
  </si>
  <si>
    <t>H-5a</t>
  </si>
  <si>
    <t>H-5b</t>
  </si>
  <si>
    <t>H-7</t>
  </si>
  <si>
    <t>H-8</t>
  </si>
  <si>
    <t>H-8a</t>
  </si>
  <si>
    <t>I-3</t>
  </si>
  <si>
    <t>K-1</t>
  </si>
  <si>
    <t>K-3</t>
  </si>
  <si>
    <t>M-4</t>
  </si>
  <si>
    <t>M-6</t>
  </si>
  <si>
    <t>N-2</t>
  </si>
  <si>
    <t>O-4</t>
  </si>
  <si>
    <t>O-6</t>
  </si>
  <si>
    <t>P-2</t>
  </si>
  <si>
    <t>Q-5</t>
  </si>
  <si>
    <t>Q-7</t>
  </si>
  <si>
    <t>Q-10</t>
  </si>
  <si>
    <t>R-1</t>
  </si>
  <si>
    <t>U-5</t>
  </si>
  <si>
    <t>U-6</t>
  </si>
  <si>
    <t>U-7</t>
  </si>
  <si>
    <t>U-8</t>
  </si>
  <si>
    <t>Question no.</t>
  </si>
  <si>
    <t>First name</t>
  </si>
  <si>
    <t>Last name</t>
  </si>
  <si>
    <t>Email address</t>
  </si>
  <si>
    <t>Contact number</t>
  </si>
  <si>
    <t>Job title</t>
  </si>
  <si>
    <t>Year (YYYY)</t>
  </si>
  <si>
    <t>Month (MM)</t>
  </si>
  <si>
    <t>£1-£4,999</t>
  </si>
  <si>
    <t>£5,000-£49,999</t>
  </si>
  <si>
    <t>£50,000-£499,999</t>
  </si>
  <si>
    <t>£500,000-£4,999,999</t>
  </si>
  <si>
    <t>£5,000,000+</t>
  </si>
  <si>
    <t>Companies</t>
  </si>
  <si>
    <t>Other</t>
  </si>
  <si>
    <t>-</t>
  </si>
  <si>
    <t>V-2</t>
  </si>
  <si>
    <t>What was your institution’s expenditure on DEVELOPMENT SERVICES in the survey year?</t>
  </si>
  <si>
    <t>Development Services Staff Costs</t>
  </si>
  <si>
    <t>Development Services Non Staff Costs</t>
  </si>
  <si>
    <t>Of the total cash income received from alumni, what was the cash income received from the following TYPES OF ALUMNI in the survey year?</t>
  </si>
  <si>
    <t>Undergraduate</t>
  </si>
  <si>
    <t>Masters/PhD</t>
  </si>
  <si>
    <t>Other Award</t>
  </si>
  <si>
    <t>Other Alumni</t>
  </si>
  <si>
    <t>Please describe the types of 'other' alumni from whom you received a gift.</t>
  </si>
  <si>
    <t>If you selected, 'Other' earlier, please specify which city your institution's main campus is located in.</t>
  </si>
  <si>
    <t>Your information</t>
  </si>
  <si>
    <t>Total number of staff (academic and operational) as per HESA records (full person equivalent i.e. headcount)</t>
  </si>
  <si>
    <t>Does your institution have a linked charity?</t>
  </si>
  <si>
    <t>How many FTE staff worked mainly on DEVELOPMENT SERVICES at your institution in the survey year?</t>
  </si>
  <si>
    <t>Staff &amp; Former Staff</t>
  </si>
  <si>
    <t>Parents</t>
  </si>
  <si>
    <t>Grateful Patients/Pets</t>
  </si>
  <si>
    <t>Other Individuals</t>
  </si>
  <si>
    <t>Please describe the ‘other’ organisations from which cash income was received.</t>
  </si>
  <si>
    <t>How many donors gave your institution total cash contributions that fall into one of the following categories?</t>
  </si>
  <si>
    <t>What is the public financial target for your campaign?</t>
  </si>
  <si>
    <t>What was the total value of cash income received by your institution towards your current campaign target from the start of the campaign until 31 July of the survey year?</t>
  </si>
  <si>
    <t>What was the value of new funds secured by your institution towards your current campaign target from the start of the campaign until 31 July of the survey year?</t>
  </si>
  <si>
    <t>When did / will you start the private phase of your campaign?</t>
  </si>
  <si>
    <t>When is your campaign’s public phase expected to start?</t>
  </si>
  <si>
    <t>When did you start the public phase of your campaign?</t>
  </si>
  <si>
    <t>When is your institution’s campaign expected to end?</t>
  </si>
  <si>
    <t>Any other comments?</t>
  </si>
  <si>
    <t>What was the 'other' source of the largest new pledge/gift payment?</t>
  </si>
  <si>
    <t>What was the 'other' source of the second largest new pledge/gift payment?</t>
  </si>
  <si>
    <t>What was the 'other' source of the third largest new pledge/gift payment?</t>
  </si>
  <si>
    <t>Using your institution’s definition what was the total cash income received from fundraising in the survey year?</t>
  </si>
  <si>
    <t>Using your institution’s definition, what was the total new funds secured from fundraising in the survey year?</t>
  </si>
  <si>
    <t>Please give a short description of your alternative method of counting.</t>
  </si>
  <si>
    <t>What 'other' types of organisation donors were there?</t>
  </si>
  <si>
    <t>How many donors gave your institution new funds secured in the survey year that fall into one of the following contribution level categories?</t>
  </si>
  <si>
    <t>What was the total value of new funds secured from the following type of alumni donors in the survey year?</t>
  </si>
  <si>
    <t>Please describe 'other' alumni from whom you secured new funds.</t>
  </si>
  <si>
    <t>Donor Numbers (Organisations)</t>
  </si>
  <si>
    <t>SECTION P</t>
  </si>
  <si>
    <t>SECTION Q</t>
  </si>
  <si>
    <t>SECTION R</t>
  </si>
  <si>
    <t>New Funds Secured (By Contribution Level)</t>
  </si>
  <si>
    <t>New Funds Secured (Total and by Source)</t>
  </si>
  <si>
    <t>SECTION S</t>
  </si>
  <si>
    <t>SECTION T</t>
  </si>
  <si>
    <t>SECTION U</t>
  </si>
  <si>
    <t>SECTION V</t>
  </si>
  <si>
    <t>END OF SURVEY</t>
  </si>
  <si>
    <t>Largest Confirmed New Pledge or Gift</t>
  </si>
  <si>
    <t>Alternative Methods of Counting</t>
  </si>
  <si>
    <t>Institutional Campaigns</t>
  </si>
  <si>
    <t>Survey Sign-off and Data Sharing Agreement</t>
  </si>
  <si>
    <t>SECTION O</t>
  </si>
  <si>
    <t>SECTION M</t>
  </si>
  <si>
    <t>SECTION N</t>
  </si>
  <si>
    <t>SECTION L</t>
  </si>
  <si>
    <t>SECTION K</t>
  </si>
  <si>
    <t>SECTION J</t>
  </si>
  <si>
    <t>SECTION I</t>
  </si>
  <si>
    <t>SECTION H</t>
  </si>
  <si>
    <t>SECTION G</t>
  </si>
  <si>
    <t>SECTION F</t>
  </si>
  <si>
    <t>SECTION E</t>
  </si>
  <si>
    <t>SECTION D</t>
  </si>
  <si>
    <t>SECTION C</t>
  </si>
  <si>
    <t>SECTION B</t>
  </si>
  <si>
    <t>SECTION A</t>
  </si>
  <si>
    <t>Introduction</t>
  </si>
  <si>
    <t>Institution Details</t>
  </si>
  <si>
    <t>Alumni Details</t>
  </si>
  <si>
    <t>Fundraising and Alumni Relations Programme</t>
  </si>
  <si>
    <t>Fundraising and Alumni Relations Staff</t>
  </si>
  <si>
    <t>Fundraising and Alumni Relations Expenditure</t>
  </si>
  <si>
    <t>Cash Income Received (Total and by Source)</t>
  </si>
  <si>
    <t>Cash Income Received (by Contribution Level)</t>
  </si>
  <si>
    <t>Cash Income Received from Legacies</t>
  </si>
  <si>
    <t>Largest Cash Gifts</t>
  </si>
  <si>
    <t>Cash Income Received from Triggers</t>
  </si>
  <si>
    <t>Donor Intentions</t>
  </si>
  <si>
    <t>Potential Donor Numbers (Total and Individuals)</t>
  </si>
  <si>
    <t>Potential Donor Numbers (Organisations)</t>
  </si>
  <si>
    <t>Donor numbers (Total and individuals)</t>
  </si>
  <si>
    <t>Of the legacies received in the survey year, how many total cash contributions from legacies fell into the following categories?</t>
  </si>
  <si>
    <t>£1-£999</t>
  </si>
  <si>
    <t>£1,000-£9,999</t>
  </si>
  <si>
    <t>£10,000-£99,999</t>
  </si>
  <si>
    <t>£100,000-£999,999</t>
  </si>
  <si>
    <t>£1,000,000+</t>
  </si>
  <si>
    <t>What was the 'other' source of the largest cash payment?</t>
  </si>
  <si>
    <t>What was the 'other' source of the larges second cash payment?</t>
  </si>
  <si>
    <t>What was the 'other' source of the largest third cash payment?</t>
  </si>
  <si>
    <t>If you have added income to the 'Other' trigger types please describe what these ‘other’ triggers are?</t>
  </si>
  <si>
    <t>Of the cash income received in the survey year as a result of MASS SOLICITATION, how much was triggered by the following approaches?</t>
  </si>
  <si>
    <t>Telethon</t>
  </si>
  <si>
    <t>Direct Mail</t>
  </si>
  <si>
    <t>E-Ask</t>
  </si>
  <si>
    <t>Text</t>
  </si>
  <si>
    <t>Piggy Back</t>
  </si>
  <si>
    <t>If you have added income to the “Other” trigger types please describe what these ‘other’ triggers are?</t>
  </si>
  <si>
    <t>Of the potential alumni donors solicited, how many fell into the following categories in the survey year?</t>
  </si>
  <si>
    <t>Please describe the types of other alumni from whom you approached.</t>
  </si>
  <si>
    <t>Please describe the ‘other’ non-alumni individuals from whom you approached.</t>
  </si>
  <si>
    <t>What 'other' type of potential organisation donors were there?</t>
  </si>
  <si>
    <t>Of the total alumni donors, how many of the individual alumni donors fell into the following categories in the survey year?</t>
  </si>
  <si>
    <t>Please describe the types of “other” alumni from whom you received a gift.</t>
  </si>
  <si>
    <t>Of the donors that made cash contributions, how many INDIVIDUALS 
made a total cash contribution in that falls into the following 
categories in the survey year?</t>
  </si>
  <si>
    <t>How many ALUMNI donors made total cash contributions falling into the following categories in the survey year?</t>
  </si>
  <si>
    <t>Undergraduate - £1- £999</t>
  </si>
  <si>
    <t>Undergraduate - £1,000-£9,999</t>
  </si>
  <si>
    <t>Undergraduate - £10,000-£99,999</t>
  </si>
  <si>
    <t>Undergraduate - £100,000-£999,999</t>
  </si>
  <si>
    <t>Undergraduate - £1,000,000+</t>
  </si>
  <si>
    <t>Masters/PhD - £1- £999</t>
  </si>
  <si>
    <t>Masters/PhD - £1,000-£9,999</t>
  </si>
  <si>
    <t>Masters/PhD - £10,000-£99,999</t>
  </si>
  <si>
    <t>Masters/PhD - £100,000-£999,999</t>
  </si>
  <si>
    <t>Masters/PhD - £1,000,000+</t>
  </si>
  <si>
    <t>Other Award - £1- £999</t>
  </si>
  <si>
    <t>Other Award - £1,000-£9,999</t>
  </si>
  <si>
    <t>Other Award - £100,000-£999,999</t>
  </si>
  <si>
    <t>Other Award - £10,000-£99,999</t>
  </si>
  <si>
    <t>Other Award - £1,000,000+</t>
  </si>
  <si>
    <t>Other Alumni - £1- £999</t>
  </si>
  <si>
    <t>Other Alumni - £1,000-£9,999</t>
  </si>
  <si>
    <t>Other Alumni - £10,000-£99,999</t>
  </si>
  <si>
    <t>Other Alumni - £100,000-£999,999</t>
  </si>
  <si>
    <t>Other Alumni - £1,000,000+</t>
  </si>
  <si>
    <t>Which ‘other alumni' made a cash gift?</t>
  </si>
  <si>
    <t>Staff &amp; Former Staff - £1- £999</t>
  </si>
  <si>
    <t>Staff &amp; Former Staff - £1,000-£9,999</t>
  </si>
  <si>
    <t>Staff &amp; Former Staff - £10,000-£99,999</t>
  </si>
  <si>
    <t>Staff &amp; Former Staff - £100,000-£999,999</t>
  </si>
  <si>
    <t>Staff &amp; Former Staff - £1,000,000+</t>
  </si>
  <si>
    <t>Parents - £1- £999</t>
  </si>
  <si>
    <t>Parents - £1,000-£9,999</t>
  </si>
  <si>
    <t>Parents - £10,000-£99,999</t>
  </si>
  <si>
    <t>Parents - £100,000-£999,999</t>
  </si>
  <si>
    <t>Parents - £1,000,000+</t>
  </si>
  <si>
    <t>Grateful Patients/Pets - £1- £999</t>
  </si>
  <si>
    <t>Grateful Patients/Pets - £1,000-£9,999</t>
  </si>
  <si>
    <t>Grateful Patients/Pets - £10,000-£99,999</t>
  </si>
  <si>
    <t>Grateful Patients/Pets - £100,000-£999,999</t>
  </si>
  <si>
    <t>Grateful Patients/Pets - £1,000,000+</t>
  </si>
  <si>
    <t>Other Individuals - £1- £999</t>
  </si>
  <si>
    <t>Other Individuals - £1,000-£9,999</t>
  </si>
  <si>
    <t>Other Individuals - £10,000-£99,999</t>
  </si>
  <si>
    <t>Other Individuals - £100,000-£999,999</t>
  </si>
  <si>
    <t>Other Individuals - £1,000,000+</t>
  </si>
  <si>
    <t>Which 'other individuals' made a cash contribution?</t>
  </si>
  <si>
    <t>Of the donors that made gifts, how many ORGANISATIONS made total 
cash contributions in the following categories in the survey year?</t>
  </si>
  <si>
    <t>Of the total organisations that made a cash contribution in the survey year, how many ORGANISATIONS made cash contributions in the following categories in the survey year?</t>
  </si>
  <si>
    <t>Trusts/Foundations - £1- £999</t>
  </si>
  <si>
    <t>Trusts/Foundations - £1,000-£9,999</t>
  </si>
  <si>
    <t>Trusts/Foundations - £10,000-£99,999</t>
  </si>
  <si>
    <t>Trusts/Foundations - £100,000-£999,999</t>
  </si>
  <si>
    <t>Trusts/Foundations - £1,000,000+</t>
  </si>
  <si>
    <t>Companies - £1- £999</t>
  </si>
  <si>
    <t>Companies - £1,000-£9,999</t>
  </si>
  <si>
    <t>Companies - £10,000-£99,999</t>
  </si>
  <si>
    <t>Companies - £100,000-£999,999</t>
  </si>
  <si>
    <t>Companies - £1,000,000+</t>
  </si>
  <si>
    <t>Lottery - £1- £999</t>
  </si>
  <si>
    <t>Lottery - £1,000-£9,999</t>
  </si>
  <si>
    <t>Lottery - £10,000-£99,999</t>
  </si>
  <si>
    <t>Lottery - £100,000-£999,999</t>
  </si>
  <si>
    <t>Lottery - £1,000,000+</t>
  </si>
  <si>
    <t>Other - £1- £999</t>
  </si>
  <si>
    <t>Other - £1,000-£9,999</t>
  </si>
  <si>
    <t>Other - £10,000-£99,999</t>
  </si>
  <si>
    <t>Other - £100,000-£999,999</t>
  </si>
  <si>
    <t>Other - £1,000,000+</t>
  </si>
  <si>
    <t>Which other organisations made cash contributions?</t>
  </si>
  <si>
    <t>Of the total organisations that made a cash contribution in the 
survey year, how many ORGANISATIONS made cash contributions in the 
following categories in the survey year?</t>
  </si>
  <si>
    <t>CASE-Ross Group Support of Education Survey, UK and Ireland, 2021</t>
  </si>
  <si>
    <t>Your submitted response</t>
  </si>
  <si>
    <t>Question statement</t>
  </si>
  <si>
    <t>Numeric checks</t>
  </si>
  <si>
    <t>NA = Not applicable</t>
  </si>
  <si>
    <r>
      <t xml:space="preserve">Institution's name </t>
    </r>
    <r>
      <rPr>
        <sz val="11"/>
        <color rgb="FFFF0000"/>
        <rFont val="Calibri"/>
        <family val="2"/>
        <scheme val="minor"/>
      </rPr>
      <t>(REQUIRED)*</t>
    </r>
  </si>
  <si>
    <r>
      <t xml:space="preserve">Country/Region </t>
    </r>
    <r>
      <rPr>
        <sz val="11"/>
        <color rgb="FFFF0000"/>
        <rFont val="Calibri"/>
        <family val="2"/>
        <scheme val="minor"/>
      </rPr>
      <t>(REQUIRED)*</t>
    </r>
  </si>
  <si>
    <r>
      <t xml:space="preserve">In which city is your institution's main campus located? </t>
    </r>
    <r>
      <rPr>
        <sz val="11"/>
        <color rgb="FFFF0000"/>
        <rFont val="Calibri"/>
        <family val="2"/>
        <scheme val="minor"/>
      </rPr>
      <t>(REQUIRED)*</t>
    </r>
  </si>
  <si>
    <r>
      <t xml:space="preserve">Vice Chancellor information </t>
    </r>
    <r>
      <rPr>
        <sz val="11"/>
        <color rgb="FFFF0000"/>
        <rFont val="Calibri"/>
        <family val="2"/>
        <scheme val="minor"/>
      </rPr>
      <t>(REQUIRED)*</t>
    </r>
  </si>
  <si>
    <r>
      <t>First name</t>
    </r>
    <r>
      <rPr>
        <sz val="11"/>
        <color rgb="FFFF0000"/>
        <rFont val="Calibri"/>
        <family val="2"/>
        <scheme val="minor"/>
      </rPr>
      <t>*</t>
    </r>
  </si>
  <si>
    <r>
      <t>Last name</t>
    </r>
    <r>
      <rPr>
        <sz val="11"/>
        <color rgb="FFFF0000"/>
        <rFont val="Calibri"/>
        <family val="2"/>
        <scheme val="minor"/>
      </rPr>
      <t>*</t>
    </r>
  </si>
  <si>
    <r>
      <t xml:space="preserve">Development Director information </t>
    </r>
    <r>
      <rPr>
        <sz val="11"/>
        <color rgb="FFFF0000"/>
        <rFont val="Calibri"/>
        <family val="2"/>
        <scheme val="minor"/>
      </rPr>
      <t>(REQUIRED)*</t>
    </r>
  </si>
  <si>
    <r>
      <t>Email address</t>
    </r>
    <r>
      <rPr>
        <sz val="11"/>
        <color rgb="FFFF0000"/>
        <rFont val="Calibri"/>
        <family val="2"/>
        <scheme val="minor"/>
      </rPr>
      <t>*</t>
    </r>
  </si>
  <si>
    <r>
      <t xml:space="preserve">Are you the Development Director of your institution? </t>
    </r>
    <r>
      <rPr>
        <sz val="11"/>
        <color rgb="FFFF0000"/>
        <rFont val="Calibri"/>
        <family val="2"/>
        <scheme val="minor"/>
      </rPr>
      <t>(REQUIRED)*</t>
    </r>
  </si>
  <si>
    <t>A text field</t>
  </si>
  <si>
    <t>Please enter a valid email address</t>
  </si>
  <si>
    <t>Please enter the date in DD/MM/YYYY format</t>
  </si>
  <si>
    <t>Select one option from list</t>
  </si>
  <si>
    <t>Limited to valid UK phone number i.e. in standard UK phone number format i.e. 0XX XXXX XXXX or 0XXX XX XXXX where X is a digit between 0 and 9.</t>
  </si>
  <si>
    <t>Select your institution name from the list</t>
  </si>
  <si>
    <t>Abertay University</t>
  </si>
  <si>
    <t>Aberystwyth University</t>
  </si>
  <si>
    <t>Anglia Ruskin University</t>
  </si>
  <si>
    <t>Arts University Bournemouth</t>
  </si>
  <si>
    <t>Aston University</t>
  </si>
  <si>
    <t>Bangor University</t>
  </si>
  <si>
    <t>Bath Spa University</t>
  </si>
  <si>
    <t>Birkbeck, University of London</t>
  </si>
  <si>
    <t>Birmingham City University</t>
  </si>
  <si>
    <t>Bishop Grosseteste University</t>
  </si>
  <si>
    <t>Bournemouth University</t>
  </si>
  <si>
    <t>Brunel University London</t>
  </si>
  <si>
    <t>Buckinghamshire New University</t>
  </si>
  <si>
    <t>Canterbury Christ Church University</t>
  </si>
  <si>
    <t>Cardiff Metropolitan University</t>
  </si>
  <si>
    <t>Cardiff University</t>
  </si>
  <si>
    <t>City, University of London</t>
  </si>
  <si>
    <t>Conservatoire for Dance and Drama</t>
  </si>
  <si>
    <t>Coventry University</t>
  </si>
  <si>
    <t>Cranfield University</t>
  </si>
  <si>
    <t>De Montfort University</t>
  </si>
  <si>
    <t>Dublin City University</t>
  </si>
  <si>
    <t>Dublin City University Educational Trust</t>
  </si>
  <si>
    <t>Durham University</t>
  </si>
  <si>
    <t>Edge Hill University</t>
  </si>
  <si>
    <t>Edinburgh Napier University</t>
  </si>
  <si>
    <t>Falmouth University</t>
  </si>
  <si>
    <t>Glasgow Caledonian University</t>
  </si>
  <si>
    <t>Glasgow School of Art</t>
  </si>
  <si>
    <t>Glyndwr University</t>
  </si>
  <si>
    <t>Goldsmiths University of London</t>
  </si>
  <si>
    <t>Guildhall School of Music &amp; Drama</t>
  </si>
  <si>
    <t>Harper Adams University</t>
  </si>
  <si>
    <t>Heriot-Watt University</t>
  </si>
  <si>
    <t>Imperial College London</t>
  </si>
  <si>
    <t>Keele University</t>
  </si>
  <si>
    <t>King's College London and King's Health Partners</t>
  </si>
  <si>
    <t>Kingston University</t>
  </si>
  <si>
    <t>Lancaster University</t>
  </si>
  <si>
    <t>Leeds Arts University</t>
  </si>
  <si>
    <t>Leeds Beckett University</t>
  </si>
  <si>
    <t>Leeds College of Art</t>
  </si>
  <si>
    <t>Leeds College of Music</t>
  </si>
  <si>
    <t>Leeds Trinity University</t>
  </si>
  <si>
    <t>Liverpool Hope University</t>
  </si>
  <si>
    <t>Liverpool Institute for Performing Arts</t>
  </si>
  <si>
    <t>Liverpool John Moores University</t>
  </si>
  <si>
    <t>Liverpool School of Tropical Medicine</t>
  </si>
  <si>
    <t>London Business School</t>
  </si>
  <si>
    <t>London Metropolitan University</t>
  </si>
  <si>
    <t>London School of Hygiene &amp; Tropical Medicine</t>
  </si>
  <si>
    <t>London South Bank University</t>
  </si>
  <si>
    <t>Loughborough University</t>
  </si>
  <si>
    <t>Manchester Metropolitan University</t>
  </si>
  <si>
    <t>Middlesex University</t>
  </si>
  <si>
    <t>Natural History Museum</t>
  </si>
  <si>
    <t>New Model Institute for Technology &amp; Engineering</t>
  </si>
  <si>
    <t>Newcastle University</t>
  </si>
  <si>
    <t>Newman University</t>
  </si>
  <si>
    <t>Northumbria University</t>
  </si>
  <si>
    <t>Norwich University of the Arts</t>
  </si>
  <si>
    <t>Nottingham Trent University</t>
  </si>
  <si>
    <t>Oxford Brookes University</t>
  </si>
  <si>
    <t>Plymouth College of Art</t>
  </si>
  <si>
    <t>Plymouth Marjon University</t>
  </si>
  <si>
    <t>Plymouth University</t>
  </si>
  <si>
    <t>Queen Margaret University</t>
  </si>
  <si>
    <t>Queen Mary University of London</t>
  </si>
  <si>
    <t>Queen's University Belfast</t>
  </si>
  <si>
    <t>Ravensbourne University London</t>
  </si>
  <si>
    <t>Robert Gordon University</t>
  </si>
  <si>
    <t>Rose Bruford College</t>
  </si>
  <si>
    <t>Royal Academy of Music</t>
  </si>
  <si>
    <t>Royal Agricultural University</t>
  </si>
  <si>
    <t>Royal College of Art</t>
  </si>
  <si>
    <t>Royal College of Music</t>
  </si>
  <si>
    <t>Royal College of Surgeons in Ireland</t>
  </si>
  <si>
    <t>Royal Conservatoire of Scotland</t>
  </si>
  <si>
    <t>Royal Holloway, University of London</t>
  </si>
  <si>
    <t>Royal Northern College of Music</t>
  </si>
  <si>
    <t>Royal Welsh College of Music &amp; Drama</t>
  </si>
  <si>
    <t>Sheffield Hallam University</t>
  </si>
  <si>
    <t>SOAS University of London</t>
  </si>
  <si>
    <t>Solent University</t>
  </si>
  <si>
    <t>SRUC</t>
  </si>
  <si>
    <t>St. George's, University of London</t>
  </si>
  <si>
    <t>St. Mary's University, Twickenham</t>
  </si>
  <si>
    <t>Staffordshire University</t>
  </si>
  <si>
    <t>Swansea University</t>
  </si>
  <si>
    <t>Teesside University</t>
  </si>
  <si>
    <t>The Courtauld Institute of Art</t>
  </si>
  <si>
    <t>The Institute of Cancer Research</t>
  </si>
  <si>
    <t>The London School of Economics and Political Science</t>
  </si>
  <si>
    <t>The Open University</t>
  </si>
  <si>
    <t>The Royal Central School of Speech and Drama</t>
  </si>
  <si>
    <t>The Royal Veterinary College</t>
  </si>
  <si>
    <t>The University of Bolton</t>
  </si>
  <si>
    <t>The University of Edinburgh</t>
  </si>
  <si>
    <t>The University of Manchester</t>
  </si>
  <si>
    <t>The University of Nottingham</t>
  </si>
  <si>
    <t>The University of Sheffield</t>
  </si>
  <si>
    <t>The University of Warwick</t>
  </si>
  <si>
    <t>The University of West London</t>
  </si>
  <si>
    <t>The University of Winchester</t>
  </si>
  <si>
    <t>Trinity College Dublin</t>
  </si>
  <si>
    <t>Trinity Laban Conservatoire of Music and Dance</t>
  </si>
  <si>
    <t>Ulster University</t>
  </si>
  <si>
    <t>University College Birmingham</t>
  </si>
  <si>
    <t>University College Dublin</t>
  </si>
  <si>
    <t>University College London</t>
  </si>
  <si>
    <t>University for the Creative Arts</t>
  </si>
  <si>
    <t>University of Aberdeen</t>
  </si>
  <si>
    <t>University of Bath</t>
  </si>
  <si>
    <t>University of Bedfordshire</t>
  </si>
  <si>
    <t>University of Birmingham</t>
  </si>
  <si>
    <t>University of Bradford</t>
  </si>
  <si>
    <t>University of Brighton</t>
  </si>
  <si>
    <t>University of Bristol</t>
  </si>
  <si>
    <t>University of Buckingham</t>
  </si>
  <si>
    <t>University of Cambridge</t>
  </si>
  <si>
    <t>University of Central Lancashire</t>
  </si>
  <si>
    <t>University of Chester</t>
  </si>
  <si>
    <t>University of Chichester</t>
  </si>
  <si>
    <t>University of Cumbria</t>
  </si>
  <si>
    <t>University of Derby</t>
  </si>
  <si>
    <t>University of Dundee</t>
  </si>
  <si>
    <t>University of East Anglia</t>
  </si>
  <si>
    <t>University of East London</t>
  </si>
  <si>
    <t>University of Essex</t>
  </si>
  <si>
    <t>University of Exeter</t>
  </si>
  <si>
    <t>University of Glasgow</t>
  </si>
  <si>
    <t>University of Gloucestershire</t>
  </si>
  <si>
    <t>University of Greenwich</t>
  </si>
  <si>
    <t>University of Hertfordshire</t>
  </si>
  <si>
    <t>University of Huddersfield</t>
  </si>
  <si>
    <t>University of Hull</t>
  </si>
  <si>
    <t>University of Kent</t>
  </si>
  <si>
    <t>University of Leeds</t>
  </si>
  <si>
    <t>University of Leicester</t>
  </si>
  <si>
    <t>University of Lincoln</t>
  </si>
  <si>
    <t>University of Liverpool</t>
  </si>
  <si>
    <t>University of London</t>
  </si>
  <si>
    <t>University of Northampton</t>
  </si>
  <si>
    <t>University of Oxford</t>
  </si>
  <si>
    <t>University of Portsmouth</t>
  </si>
  <si>
    <t>University of Reading</t>
  </si>
  <si>
    <t>University of Roehampton</t>
  </si>
  <si>
    <t>University of Salford</t>
  </si>
  <si>
    <t>University of South Wales</t>
  </si>
  <si>
    <t>University of Southampton</t>
  </si>
  <si>
    <t>University of St Andrews</t>
  </si>
  <si>
    <t>University of Stirling</t>
  </si>
  <si>
    <t>University of Strathclyde</t>
  </si>
  <si>
    <t>University of Suffolk</t>
  </si>
  <si>
    <t>University of Sunderland</t>
  </si>
  <si>
    <t>University of Surrey</t>
  </si>
  <si>
    <t>University of Sussex</t>
  </si>
  <si>
    <t>University of the Arts London</t>
  </si>
  <si>
    <t>University of the Highlands and Islands</t>
  </si>
  <si>
    <t>University of the West of England</t>
  </si>
  <si>
    <t>University of the West of Scotland</t>
  </si>
  <si>
    <t>University of Wales Trinity Saint David</t>
  </si>
  <si>
    <t>University of Westminster</t>
  </si>
  <si>
    <t>University of Wolverhampton</t>
  </si>
  <si>
    <t>University of Worcester</t>
  </si>
  <si>
    <t>University of York</t>
  </si>
  <si>
    <t>York St John University</t>
  </si>
  <si>
    <t>A- 1: Institution's name</t>
  </si>
  <si>
    <t>A-2: Country_Region</t>
  </si>
  <si>
    <t>Scotland</t>
  </si>
  <si>
    <t>Wales</t>
  </si>
  <si>
    <t>Northern Ireland</t>
  </si>
  <si>
    <t>Ireland</t>
  </si>
  <si>
    <t>Bath</t>
  </si>
  <si>
    <t>Birmingham</t>
  </si>
  <si>
    <t>Brighton</t>
  </si>
  <si>
    <t>Bristol</t>
  </si>
  <si>
    <t>Canterbury</t>
  </si>
  <si>
    <t>Cardiff</t>
  </si>
  <si>
    <t>Dundee</t>
  </si>
  <si>
    <t>Edinburgh</t>
  </si>
  <si>
    <t>Glasgow</t>
  </si>
  <si>
    <t>Leeds</t>
  </si>
  <si>
    <t>Liverpool</t>
  </si>
  <si>
    <t>Manchester</t>
  </si>
  <si>
    <t>Newcastle upon Tyne</t>
  </si>
  <si>
    <t>Nottingham</t>
  </si>
  <si>
    <t>Oxford</t>
  </si>
  <si>
    <t>Poole</t>
  </si>
  <si>
    <t>Southampton</t>
  </si>
  <si>
    <t>Other, please specify in the next question</t>
  </si>
  <si>
    <t>A-3: City</t>
  </si>
  <si>
    <t>Euro (€)</t>
  </si>
  <si>
    <t>Basic check cleared: TRUE</t>
  </si>
  <si>
    <t>Basic check NOT cleared: FALSE; please check your data</t>
  </si>
  <si>
    <t>Limited to number with up to two decimal digits.</t>
  </si>
  <si>
    <t>Limited to options provided</t>
  </si>
  <si>
    <t>Choose from an option provided (this is provided as a drop-down menu in this Excel file and could be a drop-down menu or question with radio button in the online survey)</t>
  </si>
  <si>
    <t>Not applicable</t>
  </si>
  <si>
    <t>This is a new optional question in this year's survey; however, it would be very helpful to get your response to this.</t>
  </si>
  <si>
    <t>Limited to number with no decimal digits</t>
  </si>
  <si>
    <t>B-1: Currency</t>
  </si>
  <si>
    <t>Total</t>
  </si>
  <si>
    <t>C-3_Total</t>
  </si>
  <si>
    <r>
      <t xml:space="preserve">This field will </t>
    </r>
    <r>
      <rPr>
        <u/>
        <sz val="11"/>
        <color theme="1"/>
        <rFont val="Calibri"/>
        <family val="2"/>
        <scheme val="minor"/>
      </rPr>
      <t>automatically</t>
    </r>
    <r>
      <rPr>
        <sz val="11"/>
        <color theme="1"/>
        <rFont val="Calibri"/>
        <family val="2"/>
        <scheme val="minor"/>
      </rPr>
      <t xml:space="preserve"> populate;</t>
    </r>
    <r>
      <rPr>
        <b/>
        <sz val="11"/>
        <color theme="1"/>
        <rFont val="Calibri"/>
        <family val="2"/>
        <scheme val="minor"/>
      </rPr>
      <t xml:space="preserve"> please do not enter any data here</t>
    </r>
  </si>
  <si>
    <t>F-1_Total</t>
  </si>
  <si>
    <t>F-2_Total</t>
  </si>
  <si>
    <t>F-6_Total</t>
  </si>
  <si>
    <t>G-4_Total</t>
  </si>
  <si>
    <t>G-6_Total</t>
  </si>
  <si>
    <t>G-9_Total</t>
  </si>
  <si>
    <t>H-1_Total</t>
  </si>
  <si>
    <t>H-3a_Total</t>
  </si>
  <si>
    <t>H-3b_Total</t>
  </si>
  <si>
    <t>This is how question H-3 will display on the online survey link</t>
  </si>
  <si>
    <r>
      <t xml:space="preserve">In what currency will you be reporting your answers? </t>
    </r>
    <r>
      <rPr>
        <sz val="11"/>
        <color rgb="FFFF0000"/>
        <rFont val="Calibri"/>
        <family val="2"/>
        <scheme val="minor"/>
      </rPr>
      <t>(REQUIRED)*</t>
    </r>
  </si>
  <si>
    <r>
      <t xml:space="preserve">Total institutional expenditure  </t>
    </r>
    <r>
      <rPr>
        <sz val="11"/>
        <color rgb="FFFF0000"/>
        <rFont val="Calibri"/>
        <family val="2"/>
        <scheme val="minor"/>
      </rPr>
      <t>(REQUIRED)*</t>
    </r>
  </si>
  <si>
    <r>
      <t xml:space="preserve">Is your institution engaged in clinical medicine? </t>
    </r>
    <r>
      <rPr>
        <sz val="11"/>
        <color rgb="FFFF0000"/>
        <rFont val="Calibri"/>
        <family val="2"/>
        <scheme val="minor"/>
      </rPr>
      <t>(REQUIRED)*</t>
    </r>
  </si>
  <si>
    <r>
      <t xml:space="preserve">Does your institution have a business school? </t>
    </r>
    <r>
      <rPr>
        <sz val="11"/>
        <color rgb="FFFF0000"/>
        <rFont val="Calibri"/>
        <family val="2"/>
        <scheme val="minor"/>
      </rPr>
      <t>(REQUIRED)*</t>
    </r>
  </si>
  <si>
    <r>
      <t xml:space="preserve">Does your business school have an alumni office/alumni function? </t>
    </r>
    <r>
      <rPr>
        <sz val="11"/>
        <color rgb="FFFF0000"/>
        <rFont val="Calibri"/>
        <family val="2"/>
        <scheme val="minor"/>
      </rPr>
      <t>(REQUIRED)*</t>
    </r>
  </si>
  <si>
    <r>
      <t xml:space="preserve">What is total number of alumni that your institution had in the survey year? </t>
    </r>
    <r>
      <rPr>
        <sz val="11"/>
        <color rgb="FFFF0000"/>
        <rFont val="Calibri"/>
        <family val="2"/>
        <scheme val="minor"/>
      </rPr>
      <t>(REQUIRED)*</t>
    </r>
  </si>
  <si>
    <r>
      <t xml:space="preserve">What is the total number of contactable alumni your institution had in the survey year? </t>
    </r>
    <r>
      <rPr>
        <sz val="11"/>
        <color rgb="FFFF0000"/>
        <rFont val="Calibri"/>
        <family val="2"/>
        <scheme val="minor"/>
      </rPr>
      <t>(REQUIRED)*</t>
    </r>
  </si>
  <si>
    <r>
      <t xml:space="preserve">Of your contactable alumni, how many fell into the following categories in the survey year?  </t>
    </r>
    <r>
      <rPr>
        <sz val="11"/>
        <color rgb="FFFF0000"/>
        <rFont val="Calibri"/>
        <family val="2"/>
        <scheme val="minor"/>
      </rPr>
      <t>(REQUIRED)*</t>
    </r>
  </si>
  <si>
    <r>
      <t>Undergraduate</t>
    </r>
    <r>
      <rPr>
        <sz val="11"/>
        <color rgb="FFFF0000"/>
        <rFont val="Calibri"/>
        <family val="2"/>
        <scheme val="minor"/>
      </rPr>
      <t>*</t>
    </r>
  </si>
  <si>
    <r>
      <t>Masters/PhD</t>
    </r>
    <r>
      <rPr>
        <sz val="11"/>
        <color rgb="FFFF0000"/>
        <rFont val="Calibri"/>
        <family val="2"/>
        <scheme val="minor"/>
      </rPr>
      <t>*</t>
    </r>
  </si>
  <si>
    <t>REQUIRED* question or sub-question</t>
  </si>
  <si>
    <r>
      <t>Other Award</t>
    </r>
    <r>
      <rPr>
        <sz val="11"/>
        <color rgb="FFFF0000"/>
        <rFont val="Calibri"/>
        <family val="2"/>
        <scheme val="minor"/>
      </rPr>
      <t>*</t>
    </r>
  </si>
  <si>
    <r>
      <t>Other Alumni</t>
    </r>
    <r>
      <rPr>
        <sz val="11"/>
        <color rgb="FFFF0000"/>
        <rFont val="Calibri"/>
        <family val="2"/>
        <scheme val="minor"/>
      </rPr>
      <t>*</t>
    </r>
  </si>
  <si>
    <r>
      <t xml:space="preserve">Do you have a development/alumni programme at your institution? </t>
    </r>
    <r>
      <rPr>
        <sz val="11"/>
        <color rgb="FFFF0000"/>
        <rFont val="Calibri"/>
        <family val="2"/>
        <scheme val="minor"/>
      </rPr>
      <t>(REQUIRED)*</t>
    </r>
  </si>
  <si>
    <r>
      <t xml:space="preserve">In which year did your institution start its development/alumni programme? </t>
    </r>
    <r>
      <rPr>
        <sz val="11"/>
        <color rgb="FFFF0000"/>
        <rFont val="Calibri"/>
        <family val="2"/>
        <scheme val="minor"/>
      </rPr>
      <t>(REQUIRED)*</t>
    </r>
  </si>
  <si>
    <r>
      <t xml:space="preserve">How many FTE staff worked mainly on FUNDRAISING at your institution in the survey year? </t>
    </r>
    <r>
      <rPr>
        <sz val="11"/>
        <color rgb="FFFF0000"/>
        <rFont val="Calibri"/>
        <family val="2"/>
        <scheme val="minor"/>
      </rPr>
      <t>(REQUIRED)*</t>
    </r>
  </si>
  <si>
    <r>
      <t xml:space="preserve">How many FTE staff worked mainly on ALUMNI RELATIONS at your institution in the survey year? </t>
    </r>
    <r>
      <rPr>
        <sz val="11"/>
        <color rgb="FFFF0000"/>
        <rFont val="Calibri"/>
        <family val="2"/>
        <scheme val="minor"/>
      </rPr>
      <t>(REQUIRED)*</t>
    </r>
  </si>
  <si>
    <r>
      <t xml:space="preserve">What was your institution’s expenditure on FUNDRAISING in the survey year? </t>
    </r>
    <r>
      <rPr>
        <sz val="11"/>
        <color rgb="FFFF0000"/>
        <rFont val="Calibri"/>
        <family val="2"/>
        <scheme val="minor"/>
      </rPr>
      <t>(REQUIRED)*</t>
    </r>
  </si>
  <si>
    <t>This is how some questions display on the online survey link. You may fill this in and the respective fields on the left will automatically populate</t>
  </si>
  <si>
    <r>
      <t>Fundraising Staff Costs</t>
    </r>
    <r>
      <rPr>
        <sz val="11"/>
        <color rgb="FFFF0000"/>
        <rFont val="Calibri"/>
        <family val="2"/>
        <scheme val="minor"/>
      </rPr>
      <t>*</t>
    </r>
  </si>
  <si>
    <r>
      <t>Fundraising Non Staff Costs</t>
    </r>
    <r>
      <rPr>
        <sz val="11"/>
        <color rgb="FFFF0000"/>
        <rFont val="Calibri"/>
        <family val="2"/>
        <scheme val="minor"/>
      </rPr>
      <t>*</t>
    </r>
  </si>
  <si>
    <r>
      <t xml:space="preserve">What was your institution’s expenditure on ALUMNI RELATIONS excluding the alumni magazine in the survey year? </t>
    </r>
    <r>
      <rPr>
        <sz val="11"/>
        <color rgb="FFFF0000"/>
        <rFont val="Calibri"/>
        <family val="2"/>
        <scheme val="minor"/>
      </rPr>
      <t>(REQUIRED)*</t>
    </r>
  </si>
  <si>
    <r>
      <t>Alumni Relations Staff Costs</t>
    </r>
    <r>
      <rPr>
        <sz val="11"/>
        <color rgb="FFFF0000"/>
        <rFont val="Calibri"/>
        <family val="2"/>
        <scheme val="minor"/>
      </rPr>
      <t>*</t>
    </r>
  </si>
  <si>
    <r>
      <t>Alumni Relations Non Staff Costs</t>
    </r>
    <r>
      <rPr>
        <sz val="11"/>
        <color rgb="FFFF0000"/>
        <rFont val="Calibri"/>
        <family val="2"/>
        <scheme val="minor"/>
      </rPr>
      <t>*</t>
    </r>
  </si>
  <si>
    <r>
      <t xml:space="preserve">Did your institution publish an alumni magazine in the survey year? </t>
    </r>
    <r>
      <rPr>
        <sz val="11"/>
        <color rgb="FFFF0000"/>
        <rFont val="Calibri"/>
        <family val="2"/>
        <scheme val="minor"/>
      </rPr>
      <t>(REQUIRED)*</t>
    </r>
  </si>
  <si>
    <r>
      <t xml:space="preserve">What were the non staff production and distribution costs of your ALUMNI MAGAZINE in the survey year? </t>
    </r>
    <r>
      <rPr>
        <sz val="11"/>
        <color rgb="FFFF0000"/>
        <rFont val="Calibri"/>
        <family val="2"/>
        <scheme val="minor"/>
      </rPr>
      <t>(REQUIRED)*</t>
    </r>
  </si>
  <si>
    <r>
      <t xml:space="preserve">How many editions of your magazine were produced and distributed in the survey year? </t>
    </r>
    <r>
      <rPr>
        <sz val="11"/>
        <color rgb="FFFF0000"/>
        <rFont val="Calibri"/>
        <family val="2"/>
        <scheme val="minor"/>
      </rPr>
      <t>(REQUIRED)*</t>
    </r>
  </si>
  <si>
    <r>
      <t xml:space="preserve">What was the TOTAL cash income received by your institution in the survey year? </t>
    </r>
    <r>
      <rPr>
        <sz val="11"/>
        <color rgb="FFFF0000"/>
        <rFont val="Calibri"/>
        <family val="2"/>
        <scheme val="minor"/>
      </rPr>
      <t>(REQUIRED)*</t>
    </r>
  </si>
  <si>
    <r>
      <t xml:space="preserve">Out of the cash income received, what was the total cash income received by your institution from INDIVIDUALS in the survey year? </t>
    </r>
    <r>
      <rPr>
        <sz val="11"/>
        <color rgb="FFFF0000"/>
        <rFont val="Calibri"/>
        <family val="2"/>
        <scheme val="minor"/>
      </rPr>
      <t>(REQUIRED)*</t>
    </r>
  </si>
  <si>
    <r>
      <t xml:space="preserve">Of the total cash income received by individuals, how much was received from ALUMNI in the survey year? </t>
    </r>
    <r>
      <rPr>
        <sz val="11"/>
        <color rgb="FFFF0000"/>
        <rFont val="Calibri"/>
        <family val="2"/>
        <scheme val="minor"/>
      </rPr>
      <t>(REQUIRED)*</t>
    </r>
  </si>
  <si>
    <r>
      <t xml:space="preserve">How much cash income was received from ORGANISATIONS in the survey year? </t>
    </r>
    <r>
      <rPr>
        <sz val="11"/>
        <color rgb="FFFF0000"/>
        <rFont val="Calibri"/>
        <family val="2"/>
        <scheme val="minor"/>
      </rPr>
      <t>(REQUIRED)*</t>
    </r>
  </si>
  <si>
    <r>
      <t xml:space="preserve">Of the money received from organisations, what was the cash income received from the following TYPE OF ORGANISATIONS in the survey year? </t>
    </r>
    <r>
      <rPr>
        <sz val="11"/>
        <color rgb="FFFF0000"/>
        <rFont val="Calibri"/>
        <family val="2"/>
        <scheme val="minor"/>
      </rPr>
      <t>(REQUIRED)*</t>
    </r>
  </si>
  <si>
    <t>This is how question H-5 will display on the online survey link</t>
  </si>
  <si>
    <t>NOTE</t>
  </si>
  <si>
    <r>
      <t xml:space="preserve">Provide a response to A-4 </t>
    </r>
    <r>
      <rPr>
        <b/>
        <sz val="11"/>
        <color theme="1"/>
        <rFont val="Calibri"/>
        <family val="2"/>
        <scheme val="minor"/>
      </rPr>
      <t>if response to A-3 is 'Other'</t>
    </r>
    <r>
      <rPr>
        <sz val="11"/>
        <color theme="1"/>
        <rFont val="Calibri"/>
        <family val="2"/>
        <scheme val="minor"/>
      </rPr>
      <t>; A text field</t>
    </r>
  </si>
  <si>
    <r>
      <rPr>
        <sz val="11"/>
        <color theme="1"/>
        <rFont val="Calibri"/>
        <family val="2"/>
        <scheme val="minor"/>
      </rPr>
      <t xml:space="preserve">Provide a response to A-8 </t>
    </r>
    <r>
      <rPr>
        <b/>
        <sz val="11"/>
        <color theme="1"/>
        <rFont val="Calibri"/>
        <family val="2"/>
        <scheme val="minor"/>
      </rPr>
      <t>if response to A-7 is 'No'</t>
    </r>
  </si>
  <si>
    <r>
      <t>Select one option from list;  Provide a response to B-7</t>
    </r>
    <r>
      <rPr>
        <b/>
        <sz val="11"/>
        <color theme="1"/>
        <rFont val="Calibri"/>
        <family val="2"/>
        <scheme val="minor"/>
      </rPr>
      <t xml:space="preserve"> if response to B-6 is 'Yes'</t>
    </r>
  </si>
  <si>
    <r>
      <t xml:space="preserve">Limited to a number between 1800 and 2020 with no decimal digits; Provide a response to D-2 </t>
    </r>
    <r>
      <rPr>
        <b/>
        <sz val="11"/>
        <color theme="1"/>
        <rFont val="Calibri"/>
        <family val="2"/>
        <scheme val="minor"/>
      </rPr>
      <t>if response to D-1 is 'Yes'</t>
    </r>
  </si>
  <si>
    <r>
      <t>Limited to number with up to two decimal digits; Provide a response to F-4</t>
    </r>
    <r>
      <rPr>
        <b/>
        <sz val="11"/>
        <color theme="1"/>
        <rFont val="Calibri"/>
        <family val="2"/>
        <scheme val="minor"/>
      </rPr>
      <t xml:space="preserve"> if response to F-3 is 'Yes'</t>
    </r>
  </si>
  <si>
    <r>
      <t xml:space="preserve">Limited to number with no decimal digits; Provide a response to F-5 </t>
    </r>
    <r>
      <rPr>
        <b/>
        <sz val="11"/>
        <color theme="1"/>
        <rFont val="Calibri"/>
        <family val="2"/>
        <scheme val="minor"/>
      </rPr>
      <t>if response to F-3 is 'Yes'</t>
    </r>
  </si>
  <si>
    <r>
      <t xml:space="preserve">A text field; Provide a response to G-7 </t>
    </r>
    <r>
      <rPr>
        <b/>
        <sz val="11"/>
        <color theme="1"/>
        <rFont val="Calibri"/>
        <family val="2"/>
        <scheme val="minor"/>
      </rPr>
      <t>if response to G-6_4 is &gt;0</t>
    </r>
  </si>
  <si>
    <r>
      <t>A text field; Provide a response to G-5</t>
    </r>
    <r>
      <rPr>
        <b/>
        <sz val="11"/>
        <color theme="1"/>
        <rFont val="Calibri"/>
        <family val="2"/>
        <scheme val="minor"/>
      </rPr>
      <t xml:space="preserve"> if response to G-4_4 is &gt;0</t>
    </r>
  </si>
  <si>
    <r>
      <t>Trusts/Foundations</t>
    </r>
    <r>
      <rPr>
        <sz val="11"/>
        <color rgb="FFFF0000"/>
        <rFont val="Calibri"/>
        <family val="2"/>
        <scheme val="minor"/>
      </rPr>
      <t>*</t>
    </r>
  </si>
  <si>
    <r>
      <t>Companies</t>
    </r>
    <r>
      <rPr>
        <sz val="11"/>
        <color rgb="FFFF0000"/>
        <rFont val="Calibri"/>
        <family val="2"/>
        <scheme val="minor"/>
      </rPr>
      <t>*</t>
    </r>
  </si>
  <si>
    <r>
      <t>Lottery</t>
    </r>
    <r>
      <rPr>
        <sz val="11"/>
        <color rgb="FFFF0000"/>
        <rFont val="Calibri"/>
        <family val="2"/>
        <scheme val="minor"/>
      </rPr>
      <t>*</t>
    </r>
  </si>
  <si>
    <r>
      <t>Other Organisations</t>
    </r>
    <r>
      <rPr>
        <sz val="11"/>
        <color rgb="FFFF0000"/>
        <rFont val="Calibri"/>
        <family val="2"/>
        <scheme val="minor"/>
      </rPr>
      <t>*</t>
    </r>
  </si>
  <si>
    <r>
      <t xml:space="preserve">A text field; Provide a response to G-10 </t>
    </r>
    <r>
      <rPr>
        <b/>
        <sz val="11"/>
        <color theme="1"/>
        <rFont val="Calibri"/>
        <family val="2"/>
        <scheme val="minor"/>
      </rPr>
      <t>if response to G-9_4 is &gt;0</t>
    </r>
  </si>
  <si>
    <r>
      <t xml:space="preserve">A text field; Provide a response to H-4 </t>
    </r>
    <r>
      <rPr>
        <b/>
        <sz val="11"/>
        <color theme="1"/>
        <rFont val="Calibri"/>
        <family val="2"/>
        <scheme val="minor"/>
      </rPr>
      <t>if response to H-3B_4 is &gt;0</t>
    </r>
  </si>
  <si>
    <r>
      <t xml:space="preserve">A text field; Provide a response to H-6 </t>
    </r>
    <r>
      <rPr>
        <b/>
        <sz val="11"/>
        <color theme="1"/>
        <rFont val="Calibri"/>
        <family val="2"/>
        <scheme val="minor"/>
      </rPr>
      <t>if response to H-5B_4 is &gt;0</t>
    </r>
  </si>
  <si>
    <t>This is how question H-8 will display on the online survey link</t>
  </si>
  <si>
    <t>How many of the remaining individuals you approached were NON-ALUMNI falling into the following categories in the survey year?</t>
  </si>
  <si>
    <t>How much of the remaining cash income  received from individuals was from NON-ALUMNI individuals falling into the following categories in the survey year?</t>
  </si>
  <si>
    <t>Please describe the ‘other’ NON-ALUMNI individuals from whom you received a gift.</t>
  </si>
  <si>
    <t>How many NON-ALUMNI individuals made total cash contributions falling into the following categories in the survey year?</t>
  </si>
  <si>
    <t>Of the total individual donors, how many of the NON-ALUMNI donors fell into the following categories in the survey year?</t>
  </si>
  <si>
    <t>Please describe the ‘other’ NON-ALUMNI donors were there?</t>
  </si>
  <si>
    <t>Of the total value of new funds secured by individuals, how much was received by the following types of NON-ALUMNI individuals in the survey year?</t>
  </si>
  <si>
    <t>Please describe the ‘other’ NON-ALUMNI donors there were.</t>
  </si>
  <si>
    <t>Total number of students (undergraduate and post-graduate) as per HESA records (full person equivalent i.e. headcount)</t>
  </si>
  <si>
    <t>Alumnus in lifetime</t>
  </si>
  <si>
    <t>Other individual in lifetime</t>
  </si>
  <si>
    <t>Other organisation</t>
  </si>
  <si>
    <r>
      <t xml:space="preserve">A text field; Provide a response to J-3 </t>
    </r>
    <r>
      <rPr>
        <b/>
        <sz val="11"/>
        <color theme="1"/>
        <rFont val="Calibri"/>
        <family val="2"/>
        <scheme val="minor"/>
      </rPr>
      <t>if response to J-2 is 'Other organisation'</t>
    </r>
  </si>
  <si>
    <r>
      <t xml:space="preserve">A text field; Provide a response to J-6 </t>
    </r>
    <r>
      <rPr>
        <b/>
        <sz val="11"/>
        <color theme="1"/>
        <rFont val="Calibri"/>
        <family val="2"/>
        <scheme val="minor"/>
      </rPr>
      <t>if response to J-5 is 'Other organisation'</t>
    </r>
  </si>
  <si>
    <r>
      <t xml:space="preserve">A text field; Provide a response to J-9 </t>
    </r>
    <r>
      <rPr>
        <b/>
        <sz val="11"/>
        <color theme="1"/>
        <rFont val="Calibri"/>
        <family val="2"/>
        <scheme val="minor"/>
      </rPr>
      <t>if response to J-8 is 'Other organisation'</t>
    </r>
  </si>
  <si>
    <r>
      <t xml:space="preserve">A text field; Provide a response to S-3 </t>
    </r>
    <r>
      <rPr>
        <b/>
        <sz val="11"/>
        <color theme="1"/>
        <rFont val="Calibri"/>
        <family val="2"/>
        <scheme val="minor"/>
      </rPr>
      <t>if response to S-2 is 'Other organisation'</t>
    </r>
  </si>
  <si>
    <t>Other individual legacy</t>
  </si>
  <si>
    <t>S-2, S-5, S-8: Source of largest new pledge/gift</t>
  </si>
  <si>
    <t>J-2, J-5, J-8: Source of cash gift</t>
  </si>
  <si>
    <r>
      <t xml:space="preserve">A text field; Provide a response to S-6 </t>
    </r>
    <r>
      <rPr>
        <b/>
        <sz val="11"/>
        <color theme="1"/>
        <rFont val="Calibri"/>
        <family val="2"/>
        <scheme val="minor"/>
      </rPr>
      <t>if response to S-5 is 'Other organisation'</t>
    </r>
  </si>
  <si>
    <r>
      <t xml:space="preserve">A text field; Provide a response to S-9 </t>
    </r>
    <r>
      <rPr>
        <b/>
        <sz val="11"/>
        <color theme="1"/>
        <rFont val="Calibri"/>
        <family val="2"/>
        <scheme val="minor"/>
      </rPr>
      <t>if response to S-8 is 'Other organisation'</t>
    </r>
  </si>
  <si>
    <t>H-5b_Total</t>
  </si>
  <si>
    <t>H-5a_Total</t>
  </si>
  <si>
    <t>H-7_Total</t>
  </si>
  <si>
    <t>H-8a_Total</t>
  </si>
  <si>
    <t>I-3_Total</t>
  </si>
  <si>
    <t>K-3_Total</t>
  </si>
  <si>
    <r>
      <t xml:space="preserve">A text field; Provide a response to K-2 </t>
    </r>
    <r>
      <rPr>
        <b/>
        <sz val="11"/>
        <color theme="1"/>
        <rFont val="Calibri"/>
        <family val="2"/>
        <scheme val="minor"/>
      </rPr>
      <t>if response to K-1_6 is 'Other'</t>
    </r>
  </si>
  <si>
    <r>
      <t xml:space="preserve">A text field; Provide a response to K-4 </t>
    </r>
    <r>
      <rPr>
        <b/>
        <sz val="11"/>
        <color theme="1"/>
        <rFont val="Calibri"/>
        <family val="2"/>
        <scheme val="minor"/>
      </rPr>
      <t>if response to K-3_6 is 'Other'</t>
    </r>
  </si>
  <si>
    <r>
      <t xml:space="preserve">Limited to number with up to two decimal digits; Provide a response to L-3 </t>
    </r>
    <r>
      <rPr>
        <b/>
        <sz val="11"/>
        <color theme="1"/>
        <rFont val="Calibri"/>
        <family val="2"/>
        <scheme val="minor"/>
      </rPr>
      <t>if response to L-2 is 'Yes'</t>
    </r>
  </si>
  <si>
    <r>
      <t xml:space="preserve">A text field; Provide a response to M-5 </t>
    </r>
    <r>
      <rPr>
        <b/>
        <sz val="11"/>
        <color theme="1"/>
        <rFont val="Calibri"/>
        <family val="2"/>
        <scheme val="minor"/>
      </rPr>
      <t>if response to M-4_4 is &gt;0</t>
    </r>
  </si>
  <si>
    <r>
      <t xml:space="preserve">A text field; Provide a response to M-7 </t>
    </r>
    <r>
      <rPr>
        <b/>
        <sz val="11"/>
        <color theme="1"/>
        <rFont val="Calibri"/>
        <family val="2"/>
        <scheme val="minor"/>
      </rPr>
      <t>if response to M-6_4 is &gt;0</t>
    </r>
  </si>
  <si>
    <t>M-4_Total</t>
  </si>
  <si>
    <t>M-6_Total</t>
  </si>
  <si>
    <t>N-2_Total</t>
  </si>
  <si>
    <r>
      <t xml:space="preserve">A text field; Provide a response to N-3 </t>
    </r>
    <r>
      <rPr>
        <b/>
        <sz val="11"/>
        <color theme="1"/>
        <rFont val="Calibri"/>
        <family val="2"/>
        <scheme val="minor"/>
      </rPr>
      <t>if response to N-2_4 is &gt;0</t>
    </r>
  </si>
  <si>
    <t>O-4_Total</t>
  </si>
  <si>
    <r>
      <t xml:space="preserve">A text field; Provide a response to O-5 </t>
    </r>
    <r>
      <rPr>
        <b/>
        <sz val="11"/>
        <color theme="1"/>
        <rFont val="Calibri"/>
        <family val="2"/>
        <scheme val="minor"/>
      </rPr>
      <t>if response to O-4_4 is &gt;0</t>
    </r>
  </si>
  <si>
    <t>O-6_Total</t>
  </si>
  <si>
    <r>
      <t xml:space="preserve">A text field; Provide a response to O-7 </t>
    </r>
    <r>
      <rPr>
        <b/>
        <sz val="11"/>
        <color theme="1"/>
        <rFont val="Calibri"/>
        <family val="2"/>
        <scheme val="minor"/>
      </rPr>
      <t>if response to O-6_4 is &gt;0</t>
    </r>
  </si>
  <si>
    <t>P-2_Total</t>
  </si>
  <si>
    <r>
      <t xml:space="preserve">A text field; Provide a response to P-3 </t>
    </r>
    <r>
      <rPr>
        <b/>
        <sz val="11"/>
        <color theme="1"/>
        <rFont val="Calibri"/>
        <family val="2"/>
        <scheme val="minor"/>
      </rPr>
      <t>if response to P-2_4 is &gt;0</t>
    </r>
  </si>
  <si>
    <t>Q-5_Total</t>
  </si>
  <si>
    <r>
      <t xml:space="preserve">A text field; Provide a response to Q-6 </t>
    </r>
    <r>
      <rPr>
        <b/>
        <sz val="11"/>
        <color theme="1"/>
        <rFont val="Calibri"/>
        <family val="2"/>
        <scheme val="minor"/>
      </rPr>
      <t>if response to Q-5_4 is &gt;0</t>
    </r>
  </si>
  <si>
    <t>Q-7_Total</t>
  </si>
  <si>
    <r>
      <t xml:space="preserve">A text field; Provide a response to Q-8 </t>
    </r>
    <r>
      <rPr>
        <b/>
        <sz val="11"/>
        <color theme="1"/>
        <rFont val="Calibri"/>
        <family val="2"/>
        <scheme val="minor"/>
      </rPr>
      <t>if response to Q-7_4 is &gt;0</t>
    </r>
  </si>
  <si>
    <t>Q-10_Total</t>
  </si>
  <si>
    <r>
      <t xml:space="preserve">A text field; Provide a response to Q-11 </t>
    </r>
    <r>
      <rPr>
        <b/>
        <sz val="11"/>
        <color theme="1"/>
        <rFont val="Calibri"/>
        <family val="2"/>
        <scheme val="minor"/>
      </rPr>
      <t>if response to Q-10_4 is &gt;0</t>
    </r>
  </si>
  <si>
    <t>R-1_Total</t>
  </si>
  <si>
    <t>A-7, B-5, B-6, D-1, F-3, T-1: Options</t>
  </si>
  <si>
    <r>
      <t xml:space="preserve">A text field; Provide a response to T-5 </t>
    </r>
    <r>
      <rPr>
        <b/>
        <sz val="11"/>
        <color theme="1"/>
        <rFont val="Calibri"/>
        <family val="2"/>
        <scheme val="minor"/>
      </rPr>
      <t>if response to T-1 is 'Yes'</t>
    </r>
  </si>
  <si>
    <r>
      <t xml:space="preserve">Limited to number with up to two decimal digits; Provide a response to T-2 </t>
    </r>
    <r>
      <rPr>
        <b/>
        <sz val="11"/>
        <color theme="1"/>
        <rFont val="Calibri"/>
        <family val="2"/>
        <scheme val="minor"/>
      </rPr>
      <t>if response to T-1 is 'Yes'</t>
    </r>
  </si>
  <si>
    <r>
      <t xml:space="preserve">Limited to number with up to two decimal digits; Provide a response to T-3 </t>
    </r>
    <r>
      <rPr>
        <b/>
        <sz val="11"/>
        <color theme="1"/>
        <rFont val="Calibri"/>
        <family val="2"/>
        <scheme val="minor"/>
      </rPr>
      <t>if response to T-1 is 'Yes'</t>
    </r>
  </si>
  <si>
    <r>
      <t xml:space="preserve">Select one option from list; Provide a response to T-4 </t>
    </r>
    <r>
      <rPr>
        <b/>
        <sz val="11"/>
        <color theme="1"/>
        <rFont val="Calibri"/>
        <family val="2"/>
        <scheme val="minor"/>
      </rPr>
      <t>if response to T-1 is 'Yes'</t>
    </r>
  </si>
  <si>
    <r>
      <t xml:space="preserve">Has your institution concluded an institutional campaign in the last 20 years? </t>
    </r>
    <r>
      <rPr>
        <sz val="11"/>
        <color rgb="FFFF0000"/>
        <rFont val="Calibri"/>
        <family val="2"/>
        <scheme val="minor"/>
      </rPr>
      <t>(REQUIRED)*</t>
    </r>
  </si>
  <si>
    <r>
      <t xml:space="preserve">Is your institution currently in the public phase of an institutional campaign? </t>
    </r>
    <r>
      <rPr>
        <sz val="11"/>
        <color rgb="FFFF0000"/>
        <rFont val="Calibri"/>
        <family val="2"/>
        <scheme val="minor"/>
      </rPr>
      <t>(REQUIRED)*</t>
    </r>
  </si>
  <si>
    <r>
      <t xml:space="preserve">Is your institution currently in the private phase of a campaign? </t>
    </r>
    <r>
      <rPr>
        <sz val="11"/>
        <color rgb="FFFF0000"/>
        <rFont val="Calibri"/>
        <family val="2"/>
        <scheme val="minor"/>
      </rPr>
      <t>(REQUIRED)*</t>
    </r>
  </si>
  <si>
    <r>
      <t xml:space="preserve">Is your institution currently in the planning phase of a campaign? </t>
    </r>
    <r>
      <rPr>
        <sz val="11"/>
        <color rgb="FFFF0000"/>
        <rFont val="Calibri"/>
        <family val="2"/>
        <scheme val="minor"/>
      </rPr>
      <t>(REQUIRED)*</t>
    </r>
  </si>
  <si>
    <r>
      <t xml:space="preserve">Has your institution decided what the public financial target for your campaign will be? </t>
    </r>
    <r>
      <rPr>
        <sz val="11"/>
        <color rgb="FFFF0000"/>
        <rFont val="Calibri"/>
        <family val="2"/>
        <scheme val="minor"/>
      </rPr>
      <t>(REQUIRED)*</t>
    </r>
  </si>
  <si>
    <r>
      <t xml:space="preserve">The senior most Advancement professional at my institution has reviewed and signed off on the reported data.  </t>
    </r>
    <r>
      <rPr>
        <sz val="11"/>
        <color rgb="FFFF0000"/>
        <rFont val="Calibri"/>
        <family val="2"/>
        <scheme val="minor"/>
      </rPr>
      <t>(REQUIRED)*</t>
    </r>
  </si>
  <si>
    <r>
      <t xml:space="preserve">Data Sharing Agreement </t>
    </r>
    <r>
      <rPr>
        <sz val="11"/>
        <color rgb="FFFF0000"/>
        <rFont val="Calibri"/>
        <family val="2"/>
        <scheme val="minor"/>
      </rPr>
      <t>(REQUIRED)*</t>
    </r>
  </si>
  <si>
    <r>
      <t>Name of Institution</t>
    </r>
    <r>
      <rPr>
        <sz val="11"/>
        <color rgb="FFFF0000"/>
        <rFont val="Calibri"/>
        <family val="2"/>
        <scheme val="minor"/>
      </rPr>
      <t>*</t>
    </r>
  </si>
  <si>
    <r>
      <t>First Name</t>
    </r>
    <r>
      <rPr>
        <sz val="11"/>
        <color rgb="FFFF0000"/>
        <rFont val="Calibri"/>
        <family val="2"/>
        <scheme val="minor"/>
      </rPr>
      <t>*</t>
    </r>
  </si>
  <si>
    <r>
      <t>Last Name</t>
    </r>
    <r>
      <rPr>
        <sz val="11"/>
        <color rgb="FFFF0000"/>
        <rFont val="Calibri"/>
        <family val="2"/>
        <scheme val="minor"/>
      </rPr>
      <t>*</t>
    </r>
  </si>
  <si>
    <r>
      <t>Email Address</t>
    </r>
    <r>
      <rPr>
        <sz val="11"/>
        <color rgb="FFFF0000"/>
        <rFont val="Calibri"/>
        <family val="2"/>
        <scheme val="minor"/>
      </rPr>
      <t>*</t>
    </r>
  </si>
  <si>
    <r>
      <t>Postition</t>
    </r>
    <r>
      <rPr>
        <sz val="11"/>
        <color rgb="FFFF0000"/>
        <rFont val="Calibri"/>
        <family val="2"/>
        <scheme val="minor"/>
      </rPr>
      <t>*</t>
    </r>
  </si>
  <si>
    <r>
      <t>Date (DD/MM/YYYY)</t>
    </r>
    <r>
      <rPr>
        <sz val="11"/>
        <color rgb="FFFF0000"/>
        <rFont val="Calibri"/>
        <family val="2"/>
        <scheme val="minor"/>
      </rPr>
      <t>*</t>
    </r>
  </si>
  <si>
    <r>
      <t xml:space="preserve">Does your institution have any affiliated university museums? </t>
    </r>
    <r>
      <rPr>
        <sz val="11"/>
        <color rgb="FFFF0000"/>
        <rFont val="Calibri"/>
        <family val="2"/>
        <scheme val="minor"/>
      </rPr>
      <t>(REQUIRED)*</t>
    </r>
  </si>
  <si>
    <r>
      <t xml:space="preserve">What was the total cash income received from LEGACIES in the survey year? </t>
    </r>
    <r>
      <rPr>
        <sz val="11"/>
        <color rgb="FFFF0000"/>
        <rFont val="Calibri"/>
        <family val="2"/>
        <scheme val="minor"/>
      </rPr>
      <t>(REQUIRED)*</t>
    </r>
  </si>
  <si>
    <r>
      <t xml:space="preserve">How many legacies were the source of cash contributions in the survey year? </t>
    </r>
    <r>
      <rPr>
        <sz val="11"/>
        <color rgb="FFFF0000"/>
        <rFont val="Calibri"/>
        <family val="2"/>
        <scheme val="minor"/>
      </rPr>
      <t>(REQUIRED)*</t>
    </r>
  </si>
  <si>
    <r>
      <t xml:space="preserve">What was the value of the LARGEST cash gift your institution received in the survey year? </t>
    </r>
    <r>
      <rPr>
        <sz val="11"/>
        <color rgb="FFFF0000"/>
        <rFont val="Calibri"/>
        <family val="2"/>
        <scheme val="minor"/>
      </rPr>
      <t>(REQUIRED)*</t>
    </r>
  </si>
  <si>
    <r>
      <t xml:space="preserve">What was the source of the largest cash gift? </t>
    </r>
    <r>
      <rPr>
        <sz val="11"/>
        <color rgb="FFFF0000"/>
        <rFont val="Calibri"/>
        <family val="2"/>
        <scheme val="minor"/>
      </rPr>
      <t>(REQUIRED)*</t>
    </r>
  </si>
  <si>
    <r>
      <t xml:space="preserve">What was the value of the SECOND LARGEST cash gift your institution received in the survey year? </t>
    </r>
    <r>
      <rPr>
        <sz val="11"/>
        <color rgb="FFFF0000"/>
        <rFont val="Calibri"/>
        <family val="2"/>
        <scheme val="minor"/>
      </rPr>
      <t>(REQUIRED)*</t>
    </r>
  </si>
  <si>
    <r>
      <t xml:space="preserve">What was the source of the second largest cash gift? </t>
    </r>
    <r>
      <rPr>
        <sz val="11"/>
        <color rgb="FFFF0000"/>
        <rFont val="Calibri"/>
        <family val="2"/>
        <scheme val="minor"/>
      </rPr>
      <t>(REQUIRED)*</t>
    </r>
  </si>
  <si>
    <r>
      <t xml:space="preserve">What was the value of the THIRD largest cash gift your institution received in the survey year? </t>
    </r>
    <r>
      <rPr>
        <sz val="11"/>
        <color rgb="FFFF0000"/>
        <rFont val="Calibri"/>
        <family val="2"/>
        <scheme val="minor"/>
      </rPr>
      <t>(REQUIRED)*</t>
    </r>
  </si>
  <si>
    <r>
      <t xml:space="preserve">What was the source of the third largest cash gift? </t>
    </r>
    <r>
      <rPr>
        <sz val="11"/>
        <color rgb="FFFF0000"/>
        <rFont val="Calibri"/>
        <family val="2"/>
        <scheme val="minor"/>
      </rPr>
      <t>(REQUIRED)*</t>
    </r>
  </si>
  <si>
    <r>
      <t xml:space="preserve">What was the value of cash income received from INDIVIDUALS from the following TRIGGERS in the survey year? </t>
    </r>
    <r>
      <rPr>
        <sz val="11"/>
        <color rgb="FFFF0000"/>
        <rFont val="Calibri"/>
        <family val="2"/>
        <scheme val="minor"/>
      </rPr>
      <t>(REQUIRED)*</t>
    </r>
  </si>
  <si>
    <r>
      <t>Mass solicitation (e.g. Telethon/Direct Mail/E-Ask, including texts and 'piggy back' asks)</t>
    </r>
    <r>
      <rPr>
        <sz val="11"/>
        <color rgb="FFFF0000"/>
        <rFont val="Calibri"/>
        <family val="2"/>
        <scheme val="minor"/>
      </rPr>
      <t>*</t>
    </r>
  </si>
  <si>
    <r>
      <t>Face to face or Tailored proposal</t>
    </r>
    <r>
      <rPr>
        <sz val="11"/>
        <color rgb="FFFF0000"/>
        <rFont val="Calibri"/>
        <family val="2"/>
        <scheme val="minor"/>
      </rPr>
      <t>*</t>
    </r>
  </si>
  <si>
    <r>
      <t>Unsolicited</t>
    </r>
    <r>
      <rPr>
        <sz val="11"/>
        <color rgb="FFFF0000"/>
        <rFont val="Calibri"/>
        <family val="2"/>
        <scheme val="minor"/>
      </rPr>
      <t>*</t>
    </r>
  </si>
  <si>
    <r>
      <t>Unknown</t>
    </r>
    <r>
      <rPr>
        <sz val="11"/>
        <color rgb="FFFF0000"/>
        <rFont val="Calibri"/>
        <family val="2"/>
        <scheme val="minor"/>
      </rPr>
      <t>*</t>
    </r>
  </si>
  <si>
    <r>
      <t>Legacy</t>
    </r>
    <r>
      <rPr>
        <sz val="11"/>
        <color rgb="FFFF0000"/>
        <rFont val="Calibri"/>
        <family val="2"/>
        <scheme val="minor"/>
      </rPr>
      <t>*</t>
    </r>
  </si>
  <si>
    <r>
      <t>Other</t>
    </r>
    <r>
      <rPr>
        <sz val="11"/>
        <color rgb="FFFF0000"/>
        <rFont val="Calibri"/>
        <family val="2"/>
        <scheme val="minor"/>
      </rPr>
      <t>*</t>
    </r>
  </si>
  <si>
    <r>
      <t xml:space="preserve">What was the total cash income received in the survey year that was instructed to be invested as an endowment? </t>
    </r>
    <r>
      <rPr>
        <sz val="11"/>
        <color rgb="FFFF0000"/>
        <rFont val="Calibri"/>
        <family val="2"/>
        <scheme val="minor"/>
      </rPr>
      <t>(REQUIRED)*</t>
    </r>
  </si>
  <si>
    <r>
      <t xml:space="preserve">Donors sometimes restrict what their donations can be spent on. Was any of the cash income that was instructed to be invested as an endowment in the survey year restricted in any way? </t>
    </r>
    <r>
      <rPr>
        <sz val="11"/>
        <color rgb="FFFF0000"/>
        <rFont val="Calibri"/>
        <family val="2"/>
        <scheme val="minor"/>
      </rPr>
      <t>(REQUIRED)*</t>
    </r>
  </si>
  <si>
    <r>
      <t>Of the cash income received in the survey year that was instructed to be invested as an endowment, how much was restricted?</t>
    </r>
    <r>
      <rPr>
        <sz val="11"/>
        <color rgb="FFFF0000"/>
        <rFont val="Calibri"/>
        <family val="2"/>
        <scheme val="minor"/>
      </rPr>
      <t xml:space="preserve"> (REQUIRED)*</t>
    </r>
  </si>
  <si>
    <r>
      <t xml:space="preserve">Donors sometimes restrict what their donations can be spent on. Was any of the non endowment income that your institution received in the survey year restricted? </t>
    </r>
    <r>
      <rPr>
        <sz val="11"/>
        <color rgb="FFFF0000"/>
        <rFont val="Calibri"/>
        <family val="2"/>
        <scheme val="minor"/>
      </rPr>
      <t>(REQUIRED)*</t>
    </r>
  </si>
  <si>
    <r>
      <t xml:space="preserve">What was the value of total non endowment cash income that was restricted in the survey year? </t>
    </r>
    <r>
      <rPr>
        <sz val="11"/>
        <color rgb="FFFF0000"/>
        <rFont val="Calibri"/>
        <family val="2"/>
        <scheme val="minor"/>
      </rPr>
      <t>(REQUIRED)*</t>
    </r>
  </si>
  <si>
    <r>
      <t>How many POTENTIAL DONORS did your institution solicit for gifts and pledges in the survey year?</t>
    </r>
    <r>
      <rPr>
        <sz val="11"/>
        <color rgb="FFFF0000"/>
        <rFont val="Calibri"/>
        <family val="2"/>
        <scheme val="minor"/>
      </rPr>
      <t xml:space="preserve"> (REQUIRED)*</t>
    </r>
  </si>
  <si>
    <r>
      <t xml:space="preserve">Of the potential donors solicited, how many of these were INDIVIDUALS in the survey year? </t>
    </r>
    <r>
      <rPr>
        <sz val="11"/>
        <color rgb="FFFF0000"/>
        <rFont val="Calibri"/>
        <family val="2"/>
        <scheme val="minor"/>
      </rPr>
      <t>(REQUIRED)*</t>
    </r>
  </si>
  <si>
    <r>
      <t xml:space="preserve">Of the individual potential donors solicited, how many of these potential donors were ALUMNI in the survey year? </t>
    </r>
    <r>
      <rPr>
        <sz val="11"/>
        <color rgb="FFFF0000"/>
        <rFont val="Calibri"/>
        <family val="2"/>
        <scheme val="minor"/>
      </rPr>
      <t>(REQUIRED)*</t>
    </r>
  </si>
  <si>
    <r>
      <t xml:space="preserve">How many of the remaining potential donors (amount) were ORGANISATIONS in the survey year? </t>
    </r>
    <r>
      <rPr>
        <sz val="11"/>
        <color rgb="FFFF0000"/>
        <rFont val="Calibri"/>
        <family val="2"/>
        <scheme val="minor"/>
      </rPr>
      <t>(REQUIRED)*</t>
    </r>
  </si>
  <si>
    <r>
      <t xml:space="preserve">Of the potential organisation donors solicited, how many fell into the following categories in the survey year? </t>
    </r>
    <r>
      <rPr>
        <sz val="11"/>
        <color rgb="FFFF0000"/>
        <rFont val="Calibri"/>
        <family val="2"/>
        <scheme val="minor"/>
      </rPr>
      <t>(REQUIRED)*</t>
    </r>
  </si>
  <si>
    <r>
      <t xml:space="preserve">What was the TOTAL number of donors from whom your institution received gifts? </t>
    </r>
    <r>
      <rPr>
        <sz val="11"/>
        <color rgb="FFFF0000"/>
        <rFont val="Calibri"/>
        <family val="2"/>
        <scheme val="minor"/>
      </rPr>
      <t>(REQUIRED)*</t>
    </r>
  </si>
  <si>
    <r>
      <t xml:space="preserve">Of the total donors, how many of these donors were INDIVIDUALS in the survey year? </t>
    </r>
    <r>
      <rPr>
        <sz val="11"/>
        <color rgb="FFFF0000"/>
        <rFont val="Calibri"/>
        <family val="2"/>
        <scheme val="minor"/>
      </rPr>
      <t>(REQUIRED)*</t>
    </r>
  </si>
  <si>
    <r>
      <t xml:space="preserve">Of the total individual donors, how many of these donors were ALUMNI? </t>
    </r>
    <r>
      <rPr>
        <sz val="11"/>
        <color rgb="FFFF0000"/>
        <rFont val="Calibri"/>
        <family val="2"/>
        <scheme val="minor"/>
      </rPr>
      <t>(REQUIRED)*</t>
    </r>
  </si>
  <si>
    <r>
      <t xml:space="preserve">Of the total donors, how many of all donors were ORGANISATIONS in the survey year? </t>
    </r>
    <r>
      <rPr>
        <sz val="11"/>
        <color rgb="FFFF0000"/>
        <rFont val="Calibri"/>
        <family val="2"/>
        <scheme val="minor"/>
      </rPr>
      <t>(REQUIRED)*</t>
    </r>
  </si>
  <si>
    <r>
      <t>Of the total organisation donors, how many of the organisation donors fell into the following categories in the survey year?</t>
    </r>
    <r>
      <rPr>
        <sz val="11"/>
        <color rgb="FFFF0000"/>
        <rFont val="Calibri"/>
        <family val="2"/>
        <scheme val="minor"/>
      </rPr>
      <t xml:space="preserve"> (REQUIRED)*</t>
    </r>
  </si>
  <si>
    <r>
      <t xml:space="preserve">What was the total value of new funds secured by your institution in the survey year? </t>
    </r>
    <r>
      <rPr>
        <sz val="11"/>
        <color rgb="FFFF0000"/>
        <rFont val="Calibri"/>
        <family val="2"/>
        <scheme val="minor"/>
      </rPr>
      <t>(REQUIRED)*</t>
    </r>
  </si>
  <si>
    <r>
      <t xml:space="preserve">What was your total equivalent cash value of gifts-in-kind in the survey year? </t>
    </r>
    <r>
      <rPr>
        <sz val="11"/>
        <color rgb="FFFF0000"/>
        <rFont val="Calibri"/>
        <family val="2"/>
        <scheme val="minor"/>
      </rPr>
      <t>(REQUIRED)*</t>
    </r>
  </si>
  <si>
    <r>
      <t xml:space="preserve">Of the total funds secured, what was the total value of new funds secured from INDIVIDUALS in the survey? </t>
    </r>
    <r>
      <rPr>
        <sz val="11"/>
        <color rgb="FFFF0000"/>
        <rFont val="Calibri"/>
        <family val="2"/>
        <scheme val="minor"/>
      </rPr>
      <t>(REQUIRED)*</t>
    </r>
  </si>
  <si>
    <r>
      <t>Of the total value of new funds secured by individuals, how much was received from ALUMNI in the survey year?</t>
    </r>
    <r>
      <rPr>
        <sz val="11"/>
        <color rgb="FFFF0000"/>
        <rFont val="Calibri"/>
        <family val="2"/>
        <scheme val="minor"/>
      </rPr>
      <t xml:space="preserve"> (REQUIRED)*</t>
    </r>
  </si>
  <si>
    <r>
      <t xml:space="preserve">What was the total value of new funds secured from ORGANISATIONS in the survey year? </t>
    </r>
    <r>
      <rPr>
        <sz val="11"/>
        <color rgb="FFFF0000"/>
        <rFont val="Calibri"/>
        <family val="2"/>
        <scheme val="minor"/>
      </rPr>
      <t>(REQUIRED)*</t>
    </r>
  </si>
  <si>
    <r>
      <t xml:space="preserve">Of the new funds secured from organisations, what was the total value of new funds secured from following type of organisations in the survey year? </t>
    </r>
    <r>
      <rPr>
        <sz val="11"/>
        <color rgb="FFFF0000"/>
        <rFont val="Calibri"/>
        <family val="2"/>
        <scheme val="minor"/>
      </rPr>
      <t>(REQUIRED)*</t>
    </r>
  </si>
  <si>
    <r>
      <t xml:space="preserve">What was the value of the largest new pledge/gift your institution received in the survey year? </t>
    </r>
    <r>
      <rPr>
        <sz val="11"/>
        <color rgb="FFFF0000"/>
        <rFont val="Calibri"/>
        <family val="2"/>
        <scheme val="minor"/>
      </rPr>
      <t>(REQUIRED)*</t>
    </r>
  </si>
  <si>
    <r>
      <t xml:space="preserve">What was the source of the largest new pledge/gift? </t>
    </r>
    <r>
      <rPr>
        <sz val="11"/>
        <color rgb="FFFF0000"/>
        <rFont val="Calibri"/>
        <family val="2"/>
        <scheme val="minor"/>
      </rPr>
      <t>(REQUIRED)*</t>
    </r>
  </si>
  <si>
    <r>
      <t xml:space="preserve">What was the value of the second largest pledge/gift your institution received in the survey year? </t>
    </r>
    <r>
      <rPr>
        <sz val="11"/>
        <color rgb="FFFF0000"/>
        <rFont val="Calibri"/>
        <family val="2"/>
        <scheme val="minor"/>
      </rPr>
      <t>(REQUIRED)*</t>
    </r>
  </si>
  <si>
    <r>
      <t xml:space="preserve">What was the source of the second largest pledge/gift? </t>
    </r>
    <r>
      <rPr>
        <sz val="11"/>
        <color rgb="FFFF0000"/>
        <rFont val="Calibri"/>
        <family val="2"/>
        <scheme val="minor"/>
      </rPr>
      <t>(REQUIRED)*</t>
    </r>
  </si>
  <si>
    <r>
      <t xml:space="preserve">What was the value of the third largest pledge/gift your institution received in the survey year? </t>
    </r>
    <r>
      <rPr>
        <sz val="11"/>
        <color rgb="FFFF0000"/>
        <rFont val="Calibri"/>
        <family val="2"/>
        <scheme val="minor"/>
      </rPr>
      <t>(REQUIRED)*</t>
    </r>
  </si>
  <si>
    <r>
      <t xml:space="preserve">What was the source of the third largest pledge/gift? </t>
    </r>
    <r>
      <rPr>
        <sz val="11"/>
        <color rgb="FFFF0000"/>
        <rFont val="Calibri"/>
        <family val="2"/>
        <scheme val="minor"/>
      </rPr>
      <t>(REQUIRED)*</t>
    </r>
  </si>
  <si>
    <r>
      <t xml:space="preserve">Does your institution count / report on fundraising totals differently from this survey? </t>
    </r>
    <r>
      <rPr>
        <sz val="11"/>
        <color rgb="FFFF0000"/>
        <rFont val="Calibri"/>
        <family val="2"/>
        <scheme val="minor"/>
      </rPr>
      <t>(REQUIRED)*</t>
    </r>
  </si>
  <si>
    <r>
      <t xml:space="preserve">Is your institution’s definition used for an institutional campaign? </t>
    </r>
    <r>
      <rPr>
        <sz val="11"/>
        <color rgb="FFFF0000"/>
        <rFont val="Calibri"/>
        <family val="2"/>
        <scheme val="minor"/>
      </rPr>
      <t>(REQUIRED)*</t>
    </r>
  </si>
  <si>
    <r>
      <t xml:space="preserve">I have read and signed the CASE-Ross Data Sharing Agreement. </t>
    </r>
    <r>
      <rPr>
        <sz val="11"/>
        <color rgb="FFFF0000"/>
        <rFont val="Calibri"/>
        <family val="2"/>
        <scheme val="minor"/>
      </rPr>
      <t>(REQUIRED)*</t>
    </r>
  </si>
  <si>
    <t>Please enter the YEAR in YYYY format</t>
  </si>
  <si>
    <t>Please enter the MONTH in MM format</t>
  </si>
  <si>
    <t xml:space="preserve">Please enter the YEAR in YYYY format </t>
  </si>
  <si>
    <t>Provide a response to U-6 if response to U-2 is 'No'</t>
  </si>
  <si>
    <t>B-7, B-8, B-9, L-2, L-4, U-9: Options</t>
  </si>
  <si>
    <t>Provide a response to U-8 if response to U-2 is 'Yes' OR U-3 is 'Yes' OR U-4 is 'Yes'</t>
  </si>
  <si>
    <t>Provide a response to U-7 if response to U-2 is 'Yes'</t>
  </si>
  <si>
    <r>
      <t>Provide a response to U-11</t>
    </r>
    <r>
      <rPr>
        <b/>
        <sz val="11"/>
        <color theme="1"/>
        <rFont val="Calibri"/>
        <family val="2"/>
        <scheme val="minor"/>
      </rPr>
      <t xml:space="preserve"> if response to U-2 is 'Yes' OR U-3 is 'Yes' OR U-9 is 'Yes'</t>
    </r>
  </si>
  <si>
    <r>
      <t xml:space="preserve">Limited to number with up to two decimal digits; Provide a response to U-10 </t>
    </r>
    <r>
      <rPr>
        <b/>
        <sz val="11"/>
        <color theme="1"/>
        <rFont val="Calibri"/>
        <family val="2"/>
        <scheme val="minor"/>
      </rPr>
      <t>if response to U-9 is 'Yes'</t>
    </r>
  </si>
  <si>
    <r>
      <t>Provide a response to U-12</t>
    </r>
    <r>
      <rPr>
        <b/>
        <sz val="11"/>
        <color theme="1"/>
        <rFont val="Calibri"/>
        <family val="2"/>
        <scheme val="minor"/>
      </rPr>
      <t xml:space="preserve"> if response to U-2 is 'Yes' OR U-3 is 'Yes' OR U-9 is 'Yes'</t>
    </r>
  </si>
  <si>
    <t>H-2_Total</t>
  </si>
  <si>
    <t>K-1_Total</t>
  </si>
  <si>
    <t>C-2 = C-3_Total</t>
  </si>
  <si>
    <t>S. No.</t>
  </si>
  <si>
    <t>Condition being checked</t>
  </si>
  <si>
    <t>Validation formula</t>
  </si>
  <si>
    <t>Validation result</t>
  </si>
  <si>
    <t>Total contactable alumni (C-2) must be less than or equal to total alumni (C-1)</t>
  </si>
  <si>
    <t>C-2 &lt;= C-1</t>
  </si>
  <si>
    <t>Total non-staff production and distribution costs of alumni magazine (F-4) must be less than total institutional expenditure (B-2)</t>
  </si>
  <si>
    <t>F-4 &lt; B-2</t>
  </si>
  <si>
    <t>Total cash income from individuals (G-2) and total cash income from organisations (G-8) must sum up to the total cash income for institutions (G-1)</t>
  </si>
  <si>
    <t>G-1 = (G-2 + G-8)</t>
  </si>
  <si>
    <t>Sum of largest cash gift (J-1), second largest cash gift (J-4) and third largest cash gift (J-7) must be less than or equal to total cash income received (G-1)</t>
  </si>
  <si>
    <t>G-1 &gt;= (J-1 + J-4 + J-7)</t>
  </si>
  <si>
    <t>Sum of cash income to be invested as an endowment (L-1) and cash income restricted for non-endowment (L-5) must be less than or equal to total cash income received (G-1)</t>
  </si>
  <si>
    <t>G-1 &gt;= (L-1+ L-5)</t>
  </si>
  <si>
    <t>G-2 = (G-3 + G-6_Total)</t>
  </si>
  <si>
    <t>G-2 = (G-4_Total + G-6_Total)</t>
  </si>
  <si>
    <t>G-3 = G-4_Total</t>
  </si>
  <si>
    <t>G-8 = G-9_Total</t>
  </si>
  <si>
    <t>Cash income from legacies (I-1) must be less than total cash income received (G-1)</t>
  </si>
  <si>
    <t>I-1 &lt; G-1</t>
  </si>
  <si>
    <t>Largest cash gift (J-1) must be less than or equal to total cash income received (G-1)</t>
  </si>
  <si>
    <t>J-1 &lt;= G-1</t>
  </si>
  <si>
    <t>Second largest cash gift (J-4) must be less than total cash income received (G-1)</t>
  </si>
  <si>
    <t>J-4 &lt; G-1</t>
  </si>
  <si>
    <t>Second largest cash gift (J-4) must be less than or equal to than largest cash gift (J-1)</t>
  </si>
  <si>
    <t>J-4 &lt;= J-1</t>
  </si>
  <si>
    <t>Third largest cash gift (J-7) must be less than total cash income received (G-1)</t>
  </si>
  <si>
    <t>J-7 &lt; G-1</t>
  </si>
  <si>
    <t>Third largest cash gift (J-7) must be less than or equal to second largest cash gift (J-4)</t>
  </si>
  <si>
    <t>J-7 &lt;= J-4</t>
  </si>
  <si>
    <t>Cash income received to be invested as an endowment (L-1) must be less than or equal to cash income received (G-1)</t>
  </si>
  <si>
    <t>L-1 &lt;= G-1</t>
  </si>
  <si>
    <t>Cash income to be invested as restricted endowment (L-3) must be less than or equal to cash income received to be invested as endowment (L-1)</t>
  </si>
  <si>
    <t>L-3 &lt;= L-1</t>
  </si>
  <si>
    <t>Potential individual donors (M-2) and potential organisation donors (N-1) must be equal to total potential donors (M-1)</t>
  </si>
  <si>
    <t>M-1 = (M-2+ N-1)</t>
  </si>
  <si>
    <t>Potential alumni donors (M-3) and potential non-alumni individual donors (M-6) must be equal to potential individual donors (M-2)</t>
  </si>
  <si>
    <t>M-2 = (M-3+ M-6_Total)</t>
  </si>
  <si>
    <t>N-1 = N-2_Total</t>
  </si>
  <si>
    <t>Individual donors (O-2) and organisation donors (P-1) must be equal to total donors (O-1)</t>
  </si>
  <si>
    <t>O-1 = (O-2+ P-1)</t>
  </si>
  <si>
    <t>O-2 = (O-3 + O-6_Total)</t>
  </si>
  <si>
    <t>Total alumni donors (O-3) must be less than or equal to Total contactable alumni (C-2)</t>
  </si>
  <si>
    <t>O-3 &lt;= C-2</t>
  </si>
  <si>
    <t>O-3 = O-4_Total</t>
  </si>
  <si>
    <t>P-1 = P-2_Total</t>
  </si>
  <si>
    <t>Sum of new funds secured from individuals (Q-3) and new funds secured from organisations (Q-9) must be equal to total new funds secured (Q-1)</t>
  </si>
  <si>
    <t>Q-1 = (Q-3+ Q-9)</t>
  </si>
  <si>
    <t>Sum of largest pledge (S-1), second largest pledge (S-4) and third largest pledge (S-7) must be less than or equal to total new funds secured (Q-1)</t>
  </si>
  <si>
    <t>Q-1 &gt;= (S-1 + S-4 + S-7)</t>
  </si>
  <si>
    <t>Q-3 = (Q-4+ Q-7_Total)</t>
  </si>
  <si>
    <t>Q-4 = Q-5_Total</t>
  </si>
  <si>
    <t>Largest pledge (S-1) must be less than or equal to total new funds secured (Q-1)</t>
  </si>
  <si>
    <t>S-1 &lt;= Q-1</t>
  </si>
  <si>
    <t>Second largest pledge (S-4) must be less than total new funds secured (Q-1)</t>
  </si>
  <si>
    <t>S-4 &lt; Q-1</t>
  </si>
  <si>
    <t>Second largest pledge (S-4) must be less than or equal to than largest pledge (S-1)</t>
  </si>
  <si>
    <t>S-4 &lt;= S-1</t>
  </si>
  <si>
    <t>Third largest pledge (S-7) must be less than total new funds secured (Q-1)</t>
  </si>
  <si>
    <t>S-7 &lt; Q-1</t>
  </si>
  <si>
    <t>Third largest pledge (S-7) must be less than or equal to second largest pledge (S-4)</t>
  </si>
  <si>
    <t>S-7 &lt;= S-4</t>
  </si>
  <si>
    <t>F-1_Total &lt; B-2</t>
  </si>
  <si>
    <t>F-2_Total &lt; B-2</t>
  </si>
  <si>
    <t>H-1_Total = (H-2_Total + H-7_Total)</t>
  </si>
  <si>
    <t>K-1_Total = G-2</t>
  </si>
  <si>
    <t>M-4_Total = M-3</t>
  </si>
  <si>
    <t>Q-10_Total = Q-9</t>
  </si>
  <si>
    <t>K-3_Total = K-1_1</t>
  </si>
  <si>
    <t>F-6_Total &lt; B-2</t>
  </si>
  <si>
    <t>If E-1 &gt;0 means that F-1_1&gt;0</t>
  </si>
  <si>
    <t>If E-2 &gt;0 means that F-2_1&gt;0</t>
  </si>
  <si>
    <t>If E-3 &gt;0 means that F-6_1&gt;0</t>
  </si>
  <si>
    <t>H-1_1 = (H-2_1 + H-7_1)</t>
  </si>
  <si>
    <t>H-1_2 = (H-2_2 + H-7_2)</t>
  </si>
  <si>
    <t>H-1_3 = (H-2_3 + H-7_3)</t>
  </si>
  <si>
    <t>H-1_4 = (H-2_4 + H-7_4)</t>
  </si>
  <si>
    <t>H-1_5 = (H-2_5 + H-7_5)</t>
  </si>
  <si>
    <t>Cash income contribution at £1-£999 level for donors (H-1_1) must be equal to the total of the same contribution category for individuals (H-2_1) and organisations (H-7_1)</t>
  </si>
  <si>
    <t>Cash income contribution at £1,000-£9,999 level for donors (H-1_2) must be equal to the total of the same contribution category for individuals (H-2_2) and organisations (H-7_2)</t>
  </si>
  <si>
    <t>Cash income contribution at £10,000-£99,999 level for donors (H-1_3) must be equal to the total of the same contribution category for individuals (H-2_3) and organisations (H-7_3)</t>
  </si>
  <si>
    <t>Cash income contribution at £100,000-£999,999 level for donors (H-1_4) must be equal to the total of the same contribution category for individuals (H-2_4) and organisations (H-7_4)</t>
  </si>
  <si>
    <t>Cash income contribution at £1,000,000+ level for donors (H-1_5) must be equal to the total of the same contribution category for individuals (H-2_5) and organisations (H-7_5)</t>
  </si>
  <si>
    <t>Total cash income from organisations (G-8) must be equal to total cash income from all categories of organisations (G-9_Total)</t>
  </si>
  <si>
    <t>Total cash income from alumni (G-3) must be equal to total cash income from all categories of alumni (G-4_Total)</t>
  </si>
  <si>
    <t>Total cash income from all categories of alumni (G-4_Total) and total cash income from all categories of non-alumni individuals (G-6_Total) must sum up to total cash income from individuals (G-2)</t>
  </si>
  <si>
    <t>Total cash income from alumni (G-3) and total cash income from all categories of non-alumni individuals (G-6_Total) must sum up to total cash income from individuals (G-2)</t>
  </si>
  <si>
    <t>Total contactable alumni (C-2) must be equal to the total of all categories of contactable alumni (C-3_Total)</t>
  </si>
  <si>
    <t>If the institution has any FTE staff in fundraising (E-1), fundraising staff costs (F-1_1) cannot be 0</t>
  </si>
  <si>
    <t>If the institution has any FTE staff in alumni relations (E-2), alumni relations staff costs (F-2_1) cannot be 0</t>
  </si>
  <si>
    <t>If the institution has any FTE staff in development services (E-3), development services staff costs (F-6_1) cannot be 0</t>
  </si>
  <si>
    <t>Alumni donors (O-3) and non-alumni individual donors (O-6_Total) must be equal to individual donors (O-2)</t>
  </si>
  <si>
    <t>Sum of categories of alumni donors (O-4_Total) must be equal to alumni donors (O-3)</t>
  </si>
  <si>
    <t>New funds secured from alumni (Q-4) and new funds secured from non-alumni individuals (Q-7_Total) must be equal to new funds secured from individuals (Q-3)</t>
  </si>
  <si>
    <t>New funds secured from all alumni donor categories (Q-5_Total) must be equal to new funds from alumni (Q-4)</t>
  </si>
  <si>
    <t>Total fundraising costs (F-1_Total) must be less than total institutional expenditure (B-2)</t>
  </si>
  <si>
    <t>Total alumni relations costs (F-2_Total) must be less than total institutional expenditure (B-2)</t>
  </si>
  <si>
    <t>Total cash income from triggers (K-1_Total) must be equal to cash income from individuals (G-2)</t>
  </si>
  <si>
    <t>Cash income from mass solicitation (K-3_Total) must be equal to cash income from mass solicitation (K-1-1)</t>
  </si>
  <si>
    <t>Total potential alumni donors of all categories (M-4_Total) must be equal to potential alumni donors (M-3)</t>
  </si>
  <si>
    <t>New funds secured from all organisation categories (Q-10_Total) must be equal to new funds from organisations (Q-9)</t>
  </si>
  <si>
    <t>Total of the organisation donors (P-2_Total) must be equal to organisation donors (P-1)</t>
  </si>
  <si>
    <t>H-2_Total =
(H-3_1_1 + H-3_1_2 + H-3_1_3 + H-3_1_4 +  H-3_1_5 +
H-3_2_1 + H-3_2_2 + H-3_2_3 + H-3_2_4 +  H-3_2_5 +
H-3_3_1 + H-3_3_2 + H-3_3_3 + H-3_3_4 +  H-3_3_5 +
H-3_4_1 + H-3_4_2 + H-3_4_3 + H-3_4_4 +  H-3_4_5)
+
(H-5_1_1 + H-5_1_2 + H-5_1_5 + H-5_1_4 +  H-5_1_5 +
H-5_2_1 + H-5_2_2 + H-5_2_5 + H-5_2_4 +  H-5_2_5 +
H-5_3_1 + H-5_3_2 + H-5_3_5 + H-5_3_4 +  H-5_3_5 +
H-5_4_1 + H-5_4_2 + H-5_4_5 + H-5_4_4 +  H-5_4_5)</t>
  </si>
  <si>
    <t>H-2_1 = (H-3_1_1 + H-3_2_1 + H-3_3_1 + H-3_4_1) +
(H-5_1_1 + H-5_2_1 + H-5_3_1 + H-5_4_1)</t>
  </si>
  <si>
    <t>H-2_2 = (H-3_1_2 + H-3_2_2 + H-3_3_2 + H-3_4_2) +
(H-5_1_2 + H-5_2_2 + H-5_3_2 + H-5_4_2)</t>
  </si>
  <si>
    <t>H-2_3 = (H-3_1_3 + H-3_2_3 + H-3_3_3 + H-3_4_3) +
(H-5_1_3 + H-5_2_3 + H-5_3_3 + H-5_4_3)</t>
  </si>
  <si>
    <t>H-2_4 = (H-3_1_4 + H-3_2_4 + H-3_3_4 + H-3_4_4) +
(H-5_1_4 + H-5_2_4 + H-5_3_4 + H-5_4_4)</t>
  </si>
  <si>
    <t>H-2_5 = (H-3_1_5 + H-3_2_5 + H-3_3_5 + H-3_4_5) +
(H-5_1_5 + H-5_2_5 + H-5_3_5 + H-5_4_5)</t>
  </si>
  <si>
    <t>In case you do not have the break-down into categories as specified in H-3; then at least try and complete column totals for H-3 grid (this section will then populate by itself)</t>
  </si>
  <si>
    <t>In case you do not have the break-down into categories as specified in H-3; then at least try and complete row totals for H-3 grid (this section will then populate by itself)</t>
  </si>
  <si>
    <t>For this question - please complete the H-5 grid on the right (this section will then populate by itself)</t>
  </si>
  <si>
    <t>For this question - please complete the H-8 grid on the right (this section will then populate by itself)</t>
  </si>
  <si>
    <t>For this question - please complete the H-3 grid on the right (this section will then populate by itself)</t>
  </si>
  <si>
    <t>In case you do not have the break-down into categories as specified in H-5; then at least try and complete column totals for H-5 grid (this section will then populate by itself)</t>
  </si>
  <si>
    <t>In case you do not have the break-down into categories as specified in H-5; then at least try and complete row totals for H-5 grid (this section will then populate by itself)</t>
  </si>
  <si>
    <t>In case you do not have the break-down into categories as specified in H-8; then at least try and complete row totals for H-8 grid (this section will then populate by itself)</t>
  </si>
  <si>
    <t>Cash income contribution levels of Individual donors from all categories (H-2_Total) must be equal to the total of all categories for alumni (H-3a_Total) and non-alumni (H-5a_Total)</t>
  </si>
  <si>
    <t>Cash income contribution levels of individuals from £1,000-£9,999 (H-2_2): must be equal to the total of the same contribution category for alumni and non-alumni</t>
  </si>
  <si>
    <t>Cash income contribution levels of individuals from £10,000-£99,999 (H-2_3): must be equal to the total of the same contribution category for alumni and non-alumni</t>
  </si>
  <si>
    <t>Cash income contribution levels of individuals from £100,000-£999,999 (H-2_4): must be equal to the total of the same contribution category for alumni and non-alumni</t>
  </si>
  <si>
    <t>Cash income contribution levels of individuals from £1- £999 (H-2_1): must be equal to the total of the same contribution category for alumni and non-alumni</t>
  </si>
  <si>
    <t>H-3b_1 = (H-3_1_1 + H-3_1_2 + H-3_1_3 + H-3_1_4 + H-3_1_5)</t>
  </si>
  <si>
    <t>H-2_1 = (H-3a_1_1 + H-5a_1_1)</t>
  </si>
  <si>
    <t>H-2_2 = (H-3a_1_2 + H-5a_1_2)</t>
  </si>
  <si>
    <t>H-2_3 = (H-3a_1_3 + H-5a_1_3)</t>
  </si>
  <si>
    <t>H-2_4 = (H-3a_1_4 + H-5a_1_4)</t>
  </si>
  <si>
    <t>H-2_5 = (H-3a_1_5+ H-5a_1_5)</t>
  </si>
  <si>
    <t>H-2_Total = (H-3a_Total + H-5a_Total)</t>
  </si>
  <si>
    <t>H-7_1 = (H-8_1_1 + H-8_2_1 + H-8_3_1 + H-8_4_1)</t>
  </si>
  <si>
    <t>H-7_2 = (H-8_1_2 + H-8_2_2 + H-8_3_2 + H-8_4_2)</t>
  </si>
  <si>
    <t>H-7_3 = (H-8_1_3 + H-8_2_3 + H-8_3_3 + H-8_4_3)</t>
  </si>
  <si>
    <t>H-7_4 = (H-8_1_4 + H-8_2_4 + H-8_3_4 + H-8_4_4)</t>
  </si>
  <si>
    <t>H-7_5 = (H-8_1_5 + H-8_2_5 + H-8_3_5 + H-8_4_5)</t>
  </si>
  <si>
    <t>H-7_Total = 
(H-8_1_1 + H-8_1_2 + H-8_1_3 + H-8_1_4 +  H-8_1_5) +
(H-8_2_1 + H-8_2_2 + H-8_2_3 + H-8_2_4 +  H-8_2_5) +
(H-8_3_1 + H-8_3_2 + H-8_3_3 + H-8_3_4 +  H-8_3_5) +
(H-8_4_1 + H-8_4_2 + H-8_4_3 + H-8_4_4 +  H-8_4_5)</t>
  </si>
  <si>
    <t>Cash income contribution levels of individuals from £1- £999 (H-2_1): must be equal to the total of the same contribution category for alumni (H-3a_1_1) + non-alumni (H-5a_1_1)</t>
  </si>
  <si>
    <t>Cash income contribution levels of individuals from £1,000-£9,999 (H-2_2): must be equal to the total of the same contribution category for alumni (H-3a_1_2) + non-alumni (H-5a_1_2)</t>
  </si>
  <si>
    <t>Cash income contribution levels of individuals from £10,000-£99,999 (H-2_3): must be equal to the total of the same contribution category for alumni (H-3a_1_3) + non-alumni (H-5a_1_3)</t>
  </si>
  <si>
    <t>Cash income contribution levels of individuals from £100,000-£999,999 (H-2_4): must be equal to the total of the same contribution category for alumni (H-3a_1_4) + non-alumni (H-5a_1_4)</t>
  </si>
  <si>
    <t>Cash income contribution levels of individuals from £1,000,000+ (H-2_5): must be equal to the total of the same contribution category for alumni (H-3a_1_5) + non-alumni (H-5a_1_5)</t>
  </si>
  <si>
    <t>H-3b_2 = (H-3_2_1 + H-3_2_2 + H-3_2_3 + H-3_2_4 + H-3_2_5)</t>
  </si>
  <si>
    <t>H-3b_3 = (H-3_3_1 + H-3_3_2 + H-3_3_3 + H-3_3_4 + H-3_3_5)</t>
  </si>
  <si>
    <t>H-3b_4 = (H-3_4_1 + H-3_4_2 + H-3_4_3 + H-3_4_4 + H-3_4_5)</t>
  </si>
  <si>
    <t>H-3a-1_1 = (H-3_1_1 + H-3_2_1 + H-3_3_1 + H-3_4_1)</t>
  </si>
  <si>
    <t>H-3a-1_2 = (H-3_1_2 + H-3_2_2 + H-3_3_2 + H-3_4_2)</t>
  </si>
  <si>
    <t>H-3a-1_3 = (H-3_1_3 + H-3_2_3 + H-3_3_3 + H-3_4_3)</t>
  </si>
  <si>
    <t>H-3a-1_4 = (H-3_1_4 + H-3_2_4 + H-3_3_4 + H-3_4_4)</t>
  </si>
  <si>
    <t>H-3a-1_5 = (H-3_1_5 + H-3_2_5 + H-3_3_5 + H-3_4_5)</t>
  </si>
  <si>
    <t>H-3a-Total =
(H-3_1_1 + H-3_2_1 + H-3_3_1 + H-3_4_1) +
(H-3_1_2 + H-3_2_2 + H-3_3_2 + H-3_4_2) + 
(H-3_1_3 + H-3_2_3 + H-3_3_3 + H-3_4_3) + 
(H-3_1_4 + H-3_2_4 + H-3_3_4 + H-3_4_4) +
(H-3_1_5 + H-3_2_5 + H-3_3_5 + H-3_4_5)</t>
  </si>
  <si>
    <t>Donor cash contributions from undergraduate alumni that fall within the various categories must sum up to the total donor cash contributions from undergraduate alumni (H-3b_1)
[Grid row total]</t>
  </si>
  <si>
    <t>Donor cash contributions from masters/PhD alumni that fall within the various categories must sum up to the total donor cash contributions from masters/PhD alumni (H-3b_2)
[Grid row total]</t>
  </si>
  <si>
    <t>Donor cash contributions from alumni that got other awards that fall within the various categories must sum up to the total donor cash contributions from alumni that got other awards (H-3b_3)
[Grid row total]</t>
  </si>
  <si>
    <t>Donor cash contributions from other alumni that fall within the various categories must sum up to the total donor cash contributions from other alumni (H-3b_4)
[Grid row total]</t>
  </si>
  <si>
    <t>Cash income contribution levels of alumni donors from £1- £999:
H-3a-1_1 = H-3_1_1 + H-3_2_1 + H-3_3_1 + H-3_4_1
[Grid column total]</t>
  </si>
  <si>
    <t>Cash income contribution levels of organisations from £1- £999:
H-7_1 = H-8_1_1 + H-8_2_1 + H-8_3_1 + H-8_4_1
[Grid column total]</t>
  </si>
  <si>
    <t>Cash income contribution levels of organisations from £1,000-£9,999:
H-7_2 = H-8_1_2 + H-8_2_2 + H-8_3_2 + H-8_4_2
[Grid column total]</t>
  </si>
  <si>
    <t>Cash income contribution levels of organisations from £10,000-£99,999:
H-7_3 = H-8_1_3 + H-8_2_3 + H-8_3_3 + H-8_4_3
[Grid column total]</t>
  </si>
  <si>
    <t>Cash income contribution levels of organisations from £100,000-£999,999:
H-7_4 = H-8_1_4 + H-8_2_4 + H-8_3_4 + H-8_4_4
[Grid column total]</t>
  </si>
  <si>
    <t>Cash income contribution levels of organisations from £1,000,000+:
H-7_5 = H-8_1_5 + H-8_2_5 + H-8_3_5 + H-8_4_5
[Grid column total]</t>
  </si>
  <si>
    <t>Cash income contribution levels of alumni donors from  £1,000-£9,999:
H-3a-1_2 = H-3_1_2 + H-3_2_2 + H-3_3_2 + H-3_4_2
[Grid column total]</t>
  </si>
  <si>
    <t>Cash income contribution levels of alumni donors from £10,000-£99,999:
H-3a-1_3 = H-3_1_3 + H-3_2_3 + H-3_3_3 + H-3_4_3
[Grid column total]</t>
  </si>
  <si>
    <t>Cash income contribution levels of alumni donors from £100,000-£999,999:
H-3a-1_4 = H-3_1_4 + H-3_2_4 + H-3_3_4 + H-3_4_4
[Grid column total]</t>
  </si>
  <si>
    <t>Cash income contribution levels of alumni donors from £1,000,000+:
H-3a-1_5 = H-3_1_5 + H-3_2_5 + H-3_3_5 + H-3_4_5
[Grid column total]</t>
  </si>
  <si>
    <t>Cash income contribution levels of organisations (from various categories):
H-7_Total = H-8_Total
[Grid column total]</t>
  </si>
  <si>
    <t>Cash income contribution levels of alumni donors from all categories:
H-3b_Total = H-3_Total</t>
  </si>
  <si>
    <t>Donor cash contributions from undergraduate alumni that fall within the various categories must sum up to the total donor cash contributions from undergraduate alumni (H-8a_1)
[Grid row total]</t>
  </si>
  <si>
    <t>Donor cash contributions from masters/PhD alumni that fall within the various categories must sum up to the total donor cash contributions from masters/PhD alumni (H-8a_2)
[Grid row total]</t>
  </si>
  <si>
    <t>Donor cash contributions from alumni that got other awards that fall within the various categories must sum up to the total donor cash contributions from alumni that got other awards (H-8a_3)
[Grid row total]</t>
  </si>
  <si>
    <t>Donor cash contributions from other alumni that fall within the various categories must sum up to the total donor cash contributions from other alumni (H-8a_4)
[Grid row total]</t>
  </si>
  <si>
    <t>H-8a_3 = (H-8_3_1 + H-8_3_2 + H-8_3_3 + H-8_3_4 + H-8_3_5)</t>
  </si>
  <si>
    <t>H-8a-Total =
(H-8_1_1 + H-8_1_2 + H-8_1_8 + H-8_1_4 + H-8_1_5) +
(H-8_2_1 + H-8_2_2 + H-8_2_8 + H-8_2_4 + H-8_2_5) + 
(H-8_3_1 + H-8_3_2 + H-8_3_3 + H-8_3_4 + H-8_3_5) + 
(H-8_4_1 + H-8_4_2 + H-8_4_8 + H-8_4_4 + H-8_4_5)</t>
  </si>
  <si>
    <t>Cash income contribution levels of alumni donors from all categories:
H-8a_Total = H-8_Total
[Grid row total]</t>
  </si>
  <si>
    <t>H-5b_1 = (H-5_1_1 + H-5_1_2 + H-5_1_5 + H-5_1_4 + H-5_1_5)</t>
  </si>
  <si>
    <t>H-5b_2 = (H-5_2_1 + H-5_2_2 + H-5_2_5 + H-5_2_4 + H-5_2_5)</t>
  </si>
  <si>
    <t>H-5b_3 = (H-5_3_1 + H-5_3_2 + H-5_3_3 + H-5_3_4 + H-5_3_5)</t>
  </si>
  <si>
    <t>H-5b_4 = (H-5_4_1 + H-5_4_2 + H-5_4_5 + H-5_4_4 + H-5_4_5)</t>
  </si>
  <si>
    <t>Sum of potential organisation donors of all categories (N-2_Total) must be equal to potential organisation donors (N-1)</t>
  </si>
  <si>
    <t>Donor cash contributions from undergraduate non-alumni that fall within the various categories must sum up to the total donor cash contributions from undergraduate non-alumni (H-5a_1)
[Grid row total]</t>
  </si>
  <si>
    <t>Donor cash contributions from masters/PhD non-alumni that fall within the various categories must sum up to the total donor cash contributions from masters/PhD non-alumni (H-5a_2)
[Grid row total]</t>
  </si>
  <si>
    <t>Donor cash contributions from non-alumni that got other awards that fall within the various categories must sum up to the total donor cash contributions from non-alumni that got other awards (H-5a_3)
[Grid row total]</t>
  </si>
  <si>
    <t>Donor cash contributions from other non-alumni that fall within the various categories must sum up to the total donor cash contributions from other non-alumni (H-5a_4)
[Grid row total]</t>
  </si>
  <si>
    <t>Cash income contribution levels of non-alumni donors from all categories:
H-5a_Total = H-5_Total
[Grid row total]</t>
  </si>
  <si>
    <t>H-5b-Total =
(H-5_1_1 + H-5_1_2 + H-5_1_5 + H-5_1_4 + H-5_1_5) +
(H-5_2_1 + H-5_2_2 + H-5_2_5 + H-5_2_4 + H-5_2_5) + 
(H-5_3_1 + H-5_3_2 + H-5_3_3 + H-5_3_4 + H-5_3_5) + 
(H-5_4_1 + H-5_4_2 + H-5_4_5 + H-5_4_4 + H-5_4_5)</t>
  </si>
  <si>
    <t>H-5a-1_2 = (H-5_1_2 + H-5_2_2 + H-5_3_2 + H-5_4_2)</t>
  </si>
  <si>
    <t>H-5a-1_3 = (H-5_1_3 + H-5_2_3 + H-5_3_3 + H-5_4_3)</t>
  </si>
  <si>
    <t>H-5a-1_4 = (H-5_1_4 + H-5_2_4 + H-5_3_4 + H-5_4_4)</t>
  </si>
  <si>
    <t>H-5a-1_5 = (H-5_1_5 + H-5_2_5 + H-5_3_5 + H-5_4_5)</t>
  </si>
  <si>
    <t>H-5a-1_1 = (H-5_1_1 + H-5_2_1 + H-5_3_1 + H-5_4_1)</t>
  </si>
  <si>
    <t>Cash income contribution levels of non-alumni donors from £1- £999:
H-5a-1_1 = H-5_1_1 + H-5_2_1 + H-5_3_1 + H-5_4_1</t>
  </si>
  <si>
    <t xml:space="preserve">Cash income contribution levels of non-alumni donors from  £1,000-£9,999:
H-5a-1_2 = H-5_1_2 + H-5_2_2 + H-5_3_2 + H-5_4_2
</t>
  </si>
  <si>
    <t>Cash income contribution levels of non-alumni donors from £10,000-£99,999:
H-5a-1_3 = H-5_1_3 + H-5_2_3 + H-5_3_3 + H-5_4_3</t>
  </si>
  <si>
    <t>Cash income contribution levels of non-alumni donors from £100,000-£999,999:
H-5a-1_4 = H-5_1_4 + H-5_2_4 + H-5_3_4 + H-5_4_4</t>
  </si>
  <si>
    <t>Cash income contribution levels of non-alumni donors from £1,000,000+:
H-5a-1_5 = H-5_1_5 + H-5_2_5 + H-5_3_5 + H-5_4_5</t>
  </si>
  <si>
    <t>Cash income contribution levels of alumni donors from all categories:
H-3a_Total = H-3_Total
[Grid column total]</t>
  </si>
  <si>
    <t>H-5a-Total =
(H-5_1_1 + H-5_2_1 + H-5_3_1 + H-5_4_1) +
(H-5_1_2 + H-5_2_2 + H-5_3_2 + H-5_4_2) + 
(H-5_1_3 + H-5_2_3 + H-5_3_3 + H-5_4_3) + 
(H-5_1_4 + H-5_2_4 + H-5_3_4 + H-5_4_4) +
(H-5_1_5 + H-5_2_5 + H-5_3_5 + H-5_4_5)</t>
  </si>
  <si>
    <t>Cash income contribution levels of non-alumni donors from all categories:
H-5a_Total = H-5_Total
[Grid column total]</t>
  </si>
  <si>
    <t>H-3b-Total =
(H-3_1_1 + H-3_1_2 + H-3_1_3 + H-3_1_4 + H-3_1_5) +
(H-3_2_1 + H-3_2_2 + H-3_2_3 + H-3_2_4 + H-3_2_5) + 
(H-3_3_1 + H-3_3_2 + H-3_3_3 + H-3_3_4 + H-3_3_5) + 
(H-3_4_1 + H-3_4_2 + H-3_4_3 + H-3_4_4 + H-3_4_5)</t>
  </si>
  <si>
    <t>Total development services costs (F-6_Total) must be less than total institutional expenditure (B-2)</t>
  </si>
  <si>
    <t>Total donors of cash income all categories (H-1_Total) must be equal to sum to total individual donors (H-2_Total) and total organisation donors (H-7_Total)</t>
  </si>
  <si>
    <t>Cash income contribution levels of individuals from £1,000,000+ and (H-2_5): must be equal to the total of the same contribution category for alumni and non-alumni</t>
  </si>
  <si>
    <t>H-8a_1 = (H-8_1_1 + H-8_1_2 + H-8_1_3 + H-8_1_4 + H-8_1_5)</t>
  </si>
  <si>
    <t>H-8a_2 = (H-8_2_1 + H-8_2_2 + H-8_2_3 + H-8_2_4 + H-8_2_5)</t>
  </si>
  <si>
    <t>H-8a_4 = (H-8_4_1 + H-8_4_2 + H-8_4_3 + H-8_4_4 + H-8_4_5)</t>
  </si>
  <si>
    <t>Does not require a response</t>
  </si>
  <si>
    <t>Cash income contribution levels of Individual donors (from various categories) =
alumni + non-alumni):
H-2_Total = H-3_Total + H-5_Total</t>
  </si>
  <si>
    <r>
      <t xml:space="preserve">Limited to number with up to two decimal digits; Provide a response to L-5 </t>
    </r>
    <r>
      <rPr>
        <b/>
        <sz val="11"/>
        <color theme="1"/>
        <rFont val="Calibri"/>
        <family val="2"/>
        <scheme val="minor"/>
      </rPr>
      <t>if response to L-4 is 'Yes'</t>
    </r>
  </si>
  <si>
    <r>
      <t xml:space="preserve">A text field; Provide a response to H-9 </t>
    </r>
    <r>
      <rPr>
        <b/>
        <sz val="11"/>
        <color theme="1"/>
        <rFont val="Calibri"/>
        <family val="2"/>
        <scheme val="minor"/>
      </rPr>
      <t>if response to H-8a_4 is &gt;0</t>
    </r>
  </si>
  <si>
    <t>In Column G, the first nine cells contain the colour codes which explain what each colour means</t>
  </si>
  <si>
    <t>2a</t>
  </si>
  <si>
    <t>2b</t>
  </si>
  <si>
    <t>Enter your data in column C (for which the column header is ‘Your submitted response’)</t>
  </si>
  <si>
    <t>Please read the notes alongside in column E for each field (this is what I have updated in the attached file)</t>
  </si>
  <si>
    <t>For questions with select from a list – the cells already have a drop-down menu with the options built in – just choose one</t>
  </si>
  <si>
    <t>Total fields will automatically populate (the formulae have been built in) – this will also happen on the actual online survey platform this year</t>
  </si>
  <si>
    <t>2c</t>
  </si>
  <si>
    <t>2d</t>
  </si>
  <si>
    <t>2e</t>
  </si>
  <si>
    <t>2f</t>
  </si>
  <si>
    <t>You have to enter your data in the 2nd sheet i.e. 2_SurveyValidationWorksheet</t>
  </si>
  <si>
    <t>2g</t>
  </si>
  <si>
    <t>The automatic validation checks are listed in the 3rd sheet i.e. 3_ValidationChecks</t>
  </si>
  <si>
    <t>3a</t>
  </si>
  <si>
    <t>These are automatically linked to the cells of Column C on 2_SurveyValidationWorksheet sheet</t>
  </si>
  <si>
    <t>Steps</t>
  </si>
  <si>
    <t>3b</t>
  </si>
  <si>
    <t>The conditions being checked are also listed as is the formula being applied</t>
  </si>
  <si>
    <t>3c</t>
  </si>
  <si>
    <t>3d</t>
  </si>
  <si>
    <t>Column D on this sheet also has some checks built in to ensure that you are entering the right type of character (number or not) in the right field</t>
  </si>
  <si>
    <t>2h</t>
  </si>
  <si>
    <r>
      <t xml:space="preserve">However, if you've left a field blank on the 2_SurveyValidationWorksheet sheet and that is linked to a validation on 3_ValidationChecks, then, that check may not complete and continue to show </t>
    </r>
    <r>
      <rPr>
        <b/>
        <sz val="11"/>
        <color rgb="FFFF0000"/>
        <rFont val="Calibri"/>
        <family val="2"/>
        <scheme val="minor"/>
      </rPr>
      <t>FALSE</t>
    </r>
    <r>
      <rPr>
        <sz val="11"/>
        <color theme="1"/>
        <rFont val="Calibri"/>
        <family val="2"/>
        <scheme val="minor"/>
      </rPr>
      <t xml:space="preserve"> - in such a case, if you're sure that you cannot provide that information</t>
    </r>
  </si>
  <si>
    <t>Always remember:
Please enter a zero with careful consideration. Please do not enter a zero to signify ‘Not Applicable’ or ‘Not reportable’ or ‘Nil’ or ‘Refused to answer’.
Enter a zero only if your answer is zero. Incorrectly inputting zeroes in survey responses can have an adverse effect on the findings as it will lead to underestimating of averages.</t>
  </si>
  <si>
    <t>This file has 3 worksheets:
1_Instructions
2_SurveyValidationWorksheet (sheet highlighted in yellow)
3_ValidationChecks (sheet highlighted in green)</t>
  </si>
  <si>
    <r>
      <rPr>
        <sz val="11"/>
        <color rgb="FFFF0000"/>
        <rFont val="Calibri"/>
        <family val="2"/>
        <scheme val="minor"/>
      </rPr>
      <t>REQUIRED*</t>
    </r>
    <r>
      <rPr>
        <sz val="11"/>
        <color theme="1"/>
        <rFont val="Calibri"/>
        <family val="2"/>
        <scheme val="minor"/>
      </rPr>
      <t xml:space="preserve"> questions are marked with </t>
    </r>
    <r>
      <rPr>
        <sz val="11"/>
        <color rgb="FFFF0000"/>
        <rFont val="Calibri"/>
        <family val="2"/>
        <scheme val="minor"/>
      </rPr>
      <t>REQUIRED*</t>
    </r>
    <r>
      <rPr>
        <sz val="11"/>
        <color theme="1"/>
        <rFont val="Calibri"/>
        <family val="2"/>
        <scheme val="minor"/>
      </rPr>
      <t xml:space="preserve"> OR </t>
    </r>
    <r>
      <rPr>
        <sz val="11"/>
        <color rgb="FFFF0000"/>
        <rFont val="Calibri"/>
        <family val="2"/>
        <scheme val="minor"/>
      </rPr>
      <t>*</t>
    </r>
    <r>
      <rPr>
        <sz val="11"/>
        <color theme="1"/>
        <rFont val="Calibri"/>
        <family val="2"/>
        <scheme val="minor"/>
      </rPr>
      <t xml:space="preserve"> or * - both in this worksheet and on the online platform and cannot be left blank on the online survey platform</t>
    </r>
  </si>
  <si>
    <r>
      <t xml:space="preserve">For grid questions i.e. H-3, H-5 and H-8:
</t>
    </r>
    <r>
      <rPr>
        <b/>
        <sz val="11"/>
        <color theme="1"/>
        <rFont val="Calibri"/>
        <family val="2"/>
        <scheme val="minor"/>
      </rPr>
      <t>- Please fill the grid on the right (column G to N)</t>
    </r>
    <r>
      <rPr>
        <sz val="11"/>
        <color theme="1"/>
        <rFont val="Calibri"/>
        <family val="2"/>
        <scheme val="minor"/>
      </rPr>
      <t xml:space="preserve">
- If you do this, the corresponding cells for questions H-3, H-3a, H-3b and H-5, H-5a, H-5b and H-8, H-8a will automatically populate from the grid
- However, on the online platform in addition to the grid (for H-3, H-5 and H-8) you will need to fill in the cells for H-3a, H-3b, H-5a, H-5b and H-8a
</t>
    </r>
  </si>
  <si>
    <r>
      <t xml:space="preserve">Try and ensure that as many of the validation checks are </t>
    </r>
    <r>
      <rPr>
        <b/>
        <sz val="11"/>
        <color theme="9"/>
        <rFont val="Calibri"/>
        <family val="2"/>
        <scheme val="minor"/>
      </rPr>
      <t>TRUE</t>
    </r>
    <r>
      <rPr>
        <sz val="11"/>
        <color theme="1"/>
        <rFont val="Calibri"/>
        <family val="2"/>
        <scheme val="minor"/>
      </rPr>
      <t xml:space="preserve"> before entering data on the online platform as these checks are also in-built on the online platform</t>
    </r>
  </si>
  <si>
    <t>Please contact dkrishnaswamy@case.org or europe@case.org if you have any issues or questions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</si>
</sst>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b/>
      <sz val="12"/>
      <color rgb="FF000000"/>
      <name val="Calibri"/>
      <family val="2"/>
      <scheme val="minor"/>
    </font>
    <font>
      <u/>
      <sz val="11"/>
      <color theme="1"/>
      <name val="Calibri"/>
      <family val="2"/>
      <scheme val="minor"/>
    </font>
    <font>
      <b/>
      <sz val="11"/>
      <color theme="9"/>
      <name val="Calibri"/>
      <family val="2"/>
      <scheme val="minor"/>
    </font>
    <font>
      <b/>
      <sz val="11"/>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Fill="1" applyAlignment="1">
      <alignment vertical="center"/>
    </xf>
    <xf numFmtId="49" fontId="0" fillId="0" borderId="0" xfId="0" applyNumberFormat="1" applyFill="1" applyAlignment="1">
      <alignment vertical="center" wrapText="1"/>
    </xf>
    <xf numFmtId="0" fontId="0" fillId="0" borderId="0" xfId="0" applyFill="1" applyAlignment="1">
      <alignment vertical="center" wrapText="1"/>
    </xf>
    <xf numFmtId="0" fontId="0" fillId="2" borderId="0" xfId="0" applyFill="1" applyAlignment="1">
      <alignment vertical="center" wrapText="1"/>
    </xf>
    <xf numFmtId="49" fontId="0" fillId="2" borderId="0" xfId="0" applyNumberFormat="1" applyFill="1" applyAlignment="1">
      <alignment vertical="center" wrapText="1"/>
    </xf>
    <xf numFmtId="49" fontId="1" fillId="2" borderId="0" xfId="0" applyNumberFormat="1" applyFont="1" applyFill="1" applyAlignment="1">
      <alignment vertical="center" wrapText="1"/>
    </xf>
    <xf numFmtId="0" fontId="1" fillId="2" borderId="0" xfId="0" applyFont="1" applyFill="1" applyAlignment="1">
      <alignment vertical="center" wrapText="1"/>
    </xf>
    <xf numFmtId="0" fontId="1" fillId="0" borderId="0" xfId="0" applyFont="1" applyFill="1" applyAlignment="1">
      <alignment vertical="center" wrapText="1"/>
    </xf>
    <xf numFmtId="0" fontId="3" fillId="3" borderId="0" xfId="0" applyFont="1" applyFill="1" applyAlignment="1">
      <alignment vertical="center" wrapText="1"/>
    </xf>
    <xf numFmtId="0" fontId="1" fillId="0" borderId="0" xfId="0" applyFont="1" applyFill="1" applyAlignment="1">
      <alignment horizontal="center" vertical="center" wrapText="1"/>
    </xf>
    <xf numFmtId="49" fontId="1" fillId="2" borderId="0" xfId="0" applyNumberFormat="1" applyFont="1" applyFill="1" applyAlignment="1">
      <alignment horizontal="center" vertical="center" wrapText="1"/>
    </xf>
    <xf numFmtId="0" fontId="1" fillId="2" borderId="0" xfId="0" applyFont="1" applyFill="1" applyAlignment="1">
      <alignment horizontal="center" vertical="center" wrapText="1"/>
    </xf>
    <xf numFmtId="14" fontId="0" fillId="0" borderId="0" xfId="0" applyNumberFormat="1" applyFill="1" applyAlignment="1">
      <alignment vertical="center" wrapText="1"/>
    </xf>
    <xf numFmtId="0" fontId="0" fillId="4"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vertical="center" wrapText="1"/>
    </xf>
    <xf numFmtId="0" fontId="1" fillId="4" borderId="0" xfId="0" applyFont="1" applyFill="1" applyAlignment="1">
      <alignment horizontal="left" vertical="center" wrapText="1"/>
    </xf>
    <xf numFmtId="0" fontId="0" fillId="5" borderId="0" xfId="0" applyFill="1" applyAlignment="1">
      <alignment vertical="center" wrapText="1"/>
    </xf>
    <xf numFmtId="49" fontId="0" fillId="2" borderId="0" xfId="0" applyNumberFormat="1" applyFont="1" applyFill="1" applyAlignment="1">
      <alignment vertical="center" wrapText="1"/>
    </xf>
    <xf numFmtId="0" fontId="0" fillId="5" borderId="0" xfId="0" applyFill="1" applyAlignment="1">
      <alignment horizontal="left" vertical="center" wrapText="1"/>
    </xf>
    <xf numFmtId="0" fontId="4" fillId="0" borderId="0" xfId="0" applyFont="1" applyFill="1" applyAlignment="1">
      <alignment vertical="center" wrapText="1"/>
    </xf>
    <xf numFmtId="0" fontId="5" fillId="6" borderId="0" xfId="0" applyFont="1" applyFill="1" applyBorder="1" applyAlignment="1">
      <alignment horizontal="center" vertical="center" wrapText="1"/>
    </xf>
    <xf numFmtId="0" fontId="0" fillId="7" borderId="0" xfId="0" applyFill="1" applyAlignment="1">
      <alignment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8" borderId="1" xfId="0" applyFill="1" applyBorder="1" applyAlignment="1">
      <alignment horizontal="left" vertical="center" wrapText="1"/>
    </xf>
    <xf numFmtId="0" fontId="0" fillId="8" borderId="0" xfId="0" applyFill="1" applyAlignment="1">
      <alignment horizontal="left" vertical="center" wrapText="1"/>
    </xf>
    <xf numFmtId="0" fontId="2" fillId="0" borderId="0" xfId="0" applyFont="1" applyFill="1" applyAlignment="1">
      <alignment horizontal="left" vertical="center" wrapText="1"/>
    </xf>
    <xf numFmtId="0" fontId="0" fillId="7" borderId="1" xfId="0" applyFill="1" applyBorder="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center" vertical="center" wrapText="1"/>
    </xf>
    <xf numFmtId="0" fontId="0" fillId="2" borderId="0" xfId="0" applyFill="1" applyAlignment="1">
      <alignment horizontal="left" vertical="center" wrapText="1"/>
    </xf>
    <xf numFmtId="0" fontId="0" fillId="0" borderId="0" xfId="0" applyFill="1" applyAlignment="1">
      <alignment wrapText="1"/>
    </xf>
    <xf numFmtId="0" fontId="1" fillId="2" borderId="0" xfId="0" applyFont="1" applyFill="1" applyAlignment="1">
      <alignment horizontal="left" vertical="center" wrapText="1"/>
    </xf>
    <xf numFmtId="0" fontId="2" fillId="2" borderId="0" xfId="0" applyFont="1" applyFill="1" applyAlignment="1">
      <alignment vertical="center" wrapText="1"/>
    </xf>
    <xf numFmtId="2" fontId="0" fillId="0" borderId="0" xfId="0" applyNumberFormat="1" applyFill="1" applyAlignment="1">
      <alignment vertical="center" wrapText="1"/>
    </xf>
    <xf numFmtId="1" fontId="0" fillId="0" borderId="0" xfId="0" applyNumberFormat="1" applyFill="1" applyAlignment="1">
      <alignment vertical="center" wrapText="1"/>
    </xf>
    <xf numFmtId="1" fontId="0" fillId="2" borderId="0" xfId="0" applyNumberFormat="1" applyFill="1" applyAlignment="1">
      <alignment vertical="center" wrapText="1"/>
    </xf>
    <xf numFmtId="1" fontId="0" fillId="0" borderId="1" xfId="0" applyNumberFormat="1" applyFill="1" applyBorder="1" applyAlignment="1">
      <alignment vertical="center" wrapText="1"/>
    </xf>
    <xf numFmtId="1" fontId="2" fillId="2" borderId="1" xfId="0" applyNumberFormat="1" applyFont="1" applyFill="1" applyBorder="1" applyAlignment="1">
      <alignment vertical="center" wrapText="1"/>
    </xf>
    <xf numFmtId="0" fontId="0" fillId="0" borderId="0" xfId="0" applyAlignment="1">
      <alignment vertical="center" wrapText="1"/>
    </xf>
    <xf numFmtId="1" fontId="2" fillId="2" borderId="0" xfId="0" applyNumberFormat="1" applyFont="1" applyFill="1" applyAlignment="1">
      <alignment vertical="center" wrapText="1"/>
    </xf>
    <xf numFmtId="0" fontId="0" fillId="0" borderId="0" xfId="0" applyAlignment="1">
      <alignment vertical="center"/>
    </xf>
    <xf numFmtId="0" fontId="5" fillId="3" borderId="0" xfId="0" applyFont="1" applyFill="1" applyBorder="1" applyAlignment="1">
      <alignment horizontal="center" vertical="center" wrapText="1"/>
    </xf>
    <xf numFmtId="0" fontId="0" fillId="0" borderId="0" xfId="0" applyAlignment="1">
      <alignment horizontal="center" vertical="center"/>
    </xf>
    <xf numFmtId="0" fontId="1" fillId="0" borderId="0" xfId="0" applyFont="1" applyAlignment="1">
      <alignment vertical="center"/>
    </xf>
    <xf numFmtId="2" fontId="2" fillId="2" borderId="0" xfId="0" applyNumberFormat="1" applyFont="1" applyFill="1" applyAlignment="1">
      <alignment vertical="center" wrapText="1"/>
    </xf>
    <xf numFmtId="49" fontId="0" fillId="2" borderId="0" xfId="0" applyNumberFormat="1" applyFill="1" applyAlignment="1">
      <alignment horizontal="left" vertical="center" wrapText="1"/>
    </xf>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right" vertical="center" wrapText="1"/>
    </xf>
    <xf numFmtId="0" fontId="1" fillId="0" borderId="0" xfId="0" applyFont="1" applyAlignment="1">
      <alignment vertical="center" wrapText="1"/>
    </xf>
  </cellXfs>
  <cellStyles count="1">
    <cellStyle name="Normal" xfId="0" builtinId="0"/>
  </cellStyles>
  <dxfs count="482">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73D075-F41F-4143-8E0E-3DEEFB4391A3}" name="Table1" displayName="Table1" ref="A1:A168" totalsRowShown="0" headerRowDxfId="23" dataDxfId="22">
  <autoFilter ref="A1:A168" xr:uid="{7DFA507E-2EB8-4E3F-930C-1F912B37886E}"/>
  <tableColumns count="1">
    <tableColumn id="1" xr3:uid="{E8F93A1D-1D71-4D55-B0D7-F2F97D637009}" name="A- 1: Institution's name" dataDxfId="2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F255762-F377-42BB-AFA5-028C15E75B6B}" name="Table2" displayName="Table2" ref="C1:C6" totalsRowShown="0" headerRowDxfId="20" dataDxfId="19">
  <autoFilter ref="C1:C6" xr:uid="{BC10E2F8-A52E-4331-86ED-55950E6B3DAE}"/>
  <tableColumns count="1">
    <tableColumn id="1" xr3:uid="{CF68CA11-CEFA-436E-8F06-DED9D9A34DC4}" name="A-2: Country_Region" dataDxfId="1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7A83DD8-9E86-4B7C-9319-142DC70D9A7A}" name="Table3" displayName="Table3" ref="E1:E20" totalsRowShown="0" headerRowDxfId="17" dataDxfId="16">
  <autoFilter ref="E1:E20" xr:uid="{3F9C9C83-6F4C-4C5D-ADF2-C54EC2C447FC}"/>
  <tableColumns count="1">
    <tableColumn id="1" xr3:uid="{6249441C-7628-4C12-9252-163C4B186FB5}" name="A-3: City" dataDxfId="1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A00E70F-B6C6-48D4-9254-14ABDA3B48A5}" name="Table5" displayName="Table5" ref="G1:G3" totalsRowShown="0" headerRowDxfId="14" dataDxfId="13">
  <autoFilter ref="G1:G3" xr:uid="{F1A00CC9-025A-4509-8D9C-946C9FD46BF5}"/>
  <tableColumns count="1">
    <tableColumn id="1" xr3:uid="{43891356-C462-4BF5-9B4B-BACF87C39577}" name="A-7, B-5, B-6, D-1, F-3, T-1: Options" dataDxfId="12"/>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BA380E-9F13-4476-BAA4-8EB5DA044142}" name="Table6" displayName="Table6" ref="K1:K3" totalsRowShown="0" headerRowDxfId="11" dataDxfId="10">
  <autoFilter ref="K1:K3" xr:uid="{D8B0CE3A-68BC-4BF8-A42D-3CBF0D5CAC2A}"/>
  <tableColumns count="1">
    <tableColumn id="1" xr3:uid="{85889113-653D-41F0-B312-94E6C317BCD0}" name="B-1: Currency" dataDxfId="9"/>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8CA49F-D16C-4B65-9D69-29FCAC6241B8}" name="Table7" displayName="Table7" ref="I1:I4" totalsRowShown="0" headerRowDxfId="8" dataDxfId="7">
  <autoFilter ref="I1:I4" xr:uid="{4C7D9137-BF09-4C9E-A07F-CF663E80CAB7}"/>
  <tableColumns count="1">
    <tableColumn id="1" xr3:uid="{10D5AE90-39C6-4E40-A2C8-F57E69B55FED}" name="B-7, B-8, B-9, L-2, L-4, U-9: Options" dataDxfId="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5D0F692-990D-4C42-B89B-25C49F8A65E5}" name="Table8" displayName="Table8" ref="M1:M8" totalsRowShown="0" headerRowDxfId="5" dataDxfId="4">
  <autoFilter ref="M1:M8" xr:uid="{49DACCCD-D9B2-4C5A-9B14-6D8119D2F47E}"/>
  <tableColumns count="1">
    <tableColumn id="1" xr3:uid="{9BFA6F92-2897-4AE2-88C8-77A9BC040B3F}" name="J-2, J-5, J-8: Source of cash gift" dataDxfId="3"/>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660FD74-DC3F-43EC-8E73-7AA4FD294480}" name="Table9" displayName="Table9" ref="O1:O9" totalsRowShown="0" headerRowDxfId="2" dataDxfId="1">
  <autoFilter ref="O1:O9" xr:uid="{6D511D0B-37C9-4FCA-895C-9249179D421A}"/>
  <tableColumns count="1">
    <tableColumn id="1" xr3:uid="{10814DB4-B69D-4654-968A-5AA5B5926935}" name="S-2, S-5, S-8: Source of largest new pledge/gift"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80910C-9138-46A8-8B8F-348FD205F84D}">
  <dimension ref="A1:B18"/>
  <sheetViews>
    <sheetView zoomScale="85" zoomScaleNormal="85" workbookViewId="0">
      <pane ySplit="1" topLeftCell="A2" activePane="bottomLeft" state="frozen"/>
      <selection pane="bottomLeft" activeCell="B20" sqref="B20"/>
    </sheetView>
  </sheetViews>
  <sheetFormatPr defaultRowHeight="14.4" x14ac:dyDescent="0.55000000000000004"/>
  <cols>
    <col min="1" max="1" width="8.83984375" style="51"/>
    <col min="2" max="2" width="117.3125" style="42" customWidth="1"/>
    <col min="3" max="16384" width="8.83984375" style="42"/>
  </cols>
  <sheetData>
    <row r="1" spans="1:2" x14ac:dyDescent="0.55000000000000004">
      <c r="A1" s="50" t="s">
        <v>951</v>
      </c>
      <c r="B1" s="50" t="s">
        <v>1173</v>
      </c>
    </row>
    <row r="2" spans="1:2" ht="57.6" x14ac:dyDescent="0.55000000000000004">
      <c r="A2" s="51">
        <v>1</v>
      </c>
      <c r="B2" s="53" t="s">
        <v>1182</v>
      </c>
    </row>
    <row r="3" spans="1:2" x14ac:dyDescent="0.55000000000000004">
      <c r="A3" s="51">
        <v>2</v>
      </c>
      <c r="B3" s="53" t="s">
        <v>1168</v>
      </c>
    </row>
    <row r="4" spans="1:2" x14ac:dyDescent="0.55000000000000004">
      <c r="A4" s="52" t="s">
        <v>1158</v>
      </c>
      <c r="B4" s="42" t="s">
        <v>1157</v>
      </c>
    </row>
    <row r="5" spans="1:2" x14ac:dyDescent="0.55000000000000004">
      <c r="A5" s="52" t="s">
        <v>1159</v>
      </c>
      <c r="B5" s="42" t="s">
        <v>1160</v>
      </c>
    </row>
    <row r="6" spans="1:2" x14ac:dyDescent="0.55000000000000004">
      <c r="A6" s="52" t="s">
        <v>1164</v>
      </c>
      <c r="B6" s="42" t="s">
        <v>1161</v>
      </c>
    </row>
    <row r="7" spans="1:2" x14ac:dyDescent="0.55000000000000004">
      <c r="A7" s="52" t="s">
        <v>1165</v>
      </c>
      <c r="B7" s="42" t="s">
        <v>1178</v>
      </c>
    </row>
    <row r="8" spans="1:2" x14ac:dyDescent="0.55000000000000004">
      <c r="A8" s="52" t="s">
        <v>1166</v>
      </c>
      <c r="B8" s="42" t="s">
        <v>1162</v>
      </c>
    </row>
    <row r="9" spans="1:2" x14ac:dyDescent="0.55000000000000004">
      <c r="A9" s="52" t="s">
        <v>1167</v>
      </c>
      <c r="B9" s="42" t="s">
        <v>1163</v>
      </c>
    </row>
    <row r="10" spans="1:2" ht="28.8" x14ac:dyDescent="0.55000000000000004">
      <c r="A10" s="52" t="s">
        <v>1169</v>
      </c>
      <c r="B10" s="42" t="s">
        <v>1183</v>
      </c>
    </row>
    <row r="11" spans="1:2" ht="81.900000000000006" customHeight="1" x14ac:dyDescent="0.55000000000000004">
      <c r="A11" s="52" t="s">
        <v>1179</v>
      </c>
      <c r="B11" s="42" t="s">
        <v>1184</v>
      </c>
    </row>
    <row r="12" spans="1:2" x14ac:dyDescent="0.55000000000000004">
      <c r="A12" s="51">
        <v>3</v>
      </c>
      <c r="B12" s="53" t="s">
        <v>1170</v>
      </c>
    </row>
    <row r="13" spans="1:2" x14ac:dyDescent="0.55000000000000004">
      <c r="A13" s="52" t="s">
        <v>1171</v>
      </c>
      <c r="B13" s="42" t="s">
        <v>1172</v>
      </c>
    </row>
    <row r="14" spans="1:2" x14ac:dyDescent="0.55000000000000004">
      <c r="A14" s="52" t="s">
        <v>1174</v>
      </c>
      <c r="B14" s="42" t="s">
        <v>1175</v>
      </c>
    </row>
    <row r="15" spans="1:2" ht="33.9" customHeight="1" x14ac:dyDescent="0.55000000000000004">
      <c r="A15" s="52" t="s">
        <v>1176</v>
      </c>
      <c r="B15" s="42" t="s">
        <v>1185</v>
      </c>
    </row>
    <row r="16" spans="1:2" ht="45.3" customHeight="1" x14ac:dyDescent="0.55000000000000004">
      <c r="A16" s="52" t="s">
        <v>1177</v>
      </c>
      <c r="B16" s="42" t="s">
        <v>1180</v>
      </c>
    </row>
    <row r="17" spans="1:2" ht="72" x14ac:dyDescent="0.55000000000000004">
      <c r="A17" s="51">
        <v>4</v>
      </c>
      <c r="B17" s="53" t="s">
        <v>1181</v>
      </c>
    </row>
    <row r="18" spans="1:2" x14ac:dyDescent="0.55000000000000004">
      <c r="A18" s="51">
        <v>5</v>
      </c>
      <c r="B18" s="53" t="s">
        <v>1186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B67D2-7C15-4283-8D8E-E9ECB15837B2}">
  <sheetPr>
    <tabColor rgb="FFFFFF00"/>
  </sheetPr>
  <dimension ref="A1:N392"/>
  <sheetViews>
    <sheetView tabSelected="1" zoomScale="85" zoomScaleNormal="85" workbookViewId="0">
      <pane xSplit="1" ySplit="3" topLeftCell="B176" activePane="bottomRight" state="frozen"/>
      <selection pane="topRight" activeCell="B1" sqref="B1"/>
      <selection pane="bottomLeft" activeCell="A4" sqref="A4"/>
      <selection pane="bottomRight" activeCell="C204" sqref="C204"/>
    </sheetView>
  </sheetViews>
  <sheetFormatPr defaultRowHeight="14.4" x14ac:dyDescent="0.55000000000000004"/>
  <cols>
    <col min="1" max="1" width="18.47265625" style="16" bestFit="1" customWidth="1"/>
    <col min="2" max="2" width="47.89453125" style="3" customWidth="1"/>
    <col min="3" max="3" width="25.9453125" style="3" customWidth="1"/>
    <col min="4" max="4" width="14.89453125" style="15" customWidth="1"/>
    <col min="5" max="5" width="38.20703125" style="3" customWidth="1"/>
    <col min="6" max="6" width="8.7890625" style="3" customWidth="1"/>
    <col min="7" max="7" width="47.83984375" style="16" customWidth="1"/>
    <col min="8" max="13" width="13.47265625" style="3" customWidth="1"/>
    <col min="14" max="16384" width="8.83984375" style="3"/>
  </cols>
  <sheetData>
    <row r="1" spans="1:7" ht="75" customHeight="1" x14ac:dyDescent="0.55000000000000004">
      <c r="A1" s="31"/>
      <c r="B1" s="9" t="s">
        <v>540</v>
      </c>
      <c r="C1" s="22"/>
      <c r="D1" s="32"/>
      <c r="E1" s="22"/>
      <c r="G1" s="18" t="s">
        <v>757</v>
      </c>
    </row>
    <row r="2" spans="1:7" s="10" customFormat="1" ht="15.6" x14ac:dyDescent="0.55000000000000004">
      <c r="A2" s="23" t="s">
        <v>349</v>
      </c>
      <c r="B2" s="23" t="s">
        <v>542</v>
      </c>
      <c r="C2" s="45" t="s">
        <v>541</v>
      </c>
      <c r="D2" s="23" t="s">
        <v>543</v>
      </c>
      <c r="E2" s="23" t="s">
        <v>808</v>
      </c>
      <c r="F2" s="3"/>
      <c r="G2" s="16" t="s">
        <v>753</v>
      </c>
    </row>
    <row r="3" spans="1:7" s="10" customFormat="1" x14ac:dyDescent="0.55000000000000004">
      <c r="A3" s="12" t="s">
        <v>433</v>
      </c>
      <c r="B3" s="12" t="s">
        <v>434</v>
      </c>
      <c r="C3" s="11" t="s">
        <v>364</v>
      </c>
      <c r="D3" s="11" t="s">
        <v>364</v>
      </c>
      <c r="E3" s="11" t="s">
        <v>364</v>
      </c>
      <c r="F3" s="3"/>
      <c r="G3" s="16" t="s">
        <v>754</v>
      </c>
    </row>
    <row r="4" spans="1:7" ht="45.9" customHeight="1" x14ac:dyDescent="0.55000000000000004">
      <c r="A4" s="16" t="s">
        <v>1</v>
      </c>
      <c r="B4" s="3" t="s">
        <v>545</v>
      </c>
      <c r="C4" s="2"/>
      <c r="D4" s="15" t="s">
        <v>271</v>
      </c>
      <c r="E4" s="14" t="s">
        <v>559</v>
      </c>
      <c r="G4" s="21" t="s">
        <v>759</v>
      </c>
    </row>
    <row r="5" spans="1:7" ht="28.8" x14ac:dyDescent="0.55000000000000004">
      <c r="A5" s="16" t="s">
        <v>2</v>
      </c>
      <c r="B5" s="3" t="s">
        <v>546</v>
      </c>
      <c r="C5" s="2"/>
      <c r="D5" s="15" t="s">
        <v>271</v>
      </c>
      <c r="E5" s="14" t="s">
        <v>557</v>
      </c>
      <c r="G5" s="24" t="s">
        <v>764</v>
      </c>
    </row>
    <row r="6" spans="1:7" ht="43.2" x14ac:dyDescent="0.55000000000000004">
      <c r="A6" s="16" t="s">
        <v>4</v>
      </c>
      <c r="B6" s="3" t="s">
        <v>547</v>
      </c>
      <c r="C6" s="2"/>
      <c r="D6" s="15" t="s">
        <v>271</v>
      </c>
      <c r="E6" s="14" t="s">
        <v>557</v>
      </c>
      <c r="G6" s="28" t="s">
        <v>793</v>
      </c>
    </row>
    <row r="7" spans="1:7" ht="28.8" x14ac:dyDescent="0.55000000000000004">
      <c r="A7" s="16" t="s">
        <v>6</v>
      </c>
      <c r="B7" s="3" t="s">
        <v>375</v>
      </c>
      <c r="C7" s="2" t="s">
        <v>0</v>
      </c>
      <c r="D7" s="15" t="s">
        <v>271</v>
      </c>
      <c r="E7" s="3" t="s">
        <v>809</v>
      </c>
      <c r="G7" s="29" t="s">
        <v>785</v>
      </c>
    </row>
    <row r="8" spans="1:7" x14ac:dyDescent="0.55000000000000004">
      <c r="A8" s="33" t="s">
        <v>311</v>
      </c>
      <c r="B8" s="4" t="s">
        <v>548</v>
      </c>
      <c r="C8" s="5" t="s">
        <v>364</v>
      </c>
      <c r="D8" s="11" t="s">
        <v>364</v>
      </c>
      <c r="E8" s="6" t="s">
        <v>364</v>
      </c>
      <c r="G8" s="17" t="s">
        <v>544</v>
      </c>
    </row>
    <row r="9" spans="1:7" x14ac:dyDescent="0.55000000000000004">
      <c r="A9" s="16" t="s">
        <v>7</v>
      </c>
      <c r="B9" s="3" t="s">
        <v>549</v>
      </c>
      <c r="C9" s="2"/>
      <c r="D9" s="15" t="s">
        <v>271</v>
      </c>
      <c r="E9" s="3" t="s">
        <v>554</v>
      </c>
      <c r="G9" s="49" t="s">
        <v>1153</v>
      </c>
    </row>
    <row r="10" spans="1:7" x14ac:dyDescent="0.55000000000000004">
      <c r="A10" s="16" t="s">
        <v>8</v>
      </c>
      <c r="B10" s="3" t="s">
        <v>550</v>
      </c>
      <c r="C10" s="2"/>
      <c r="D10" s="15" t="s">
        <v>271</v>
      </c>
      <c r="E10" s="3" t="s">
        <v>554</v>
      </c>
    </row>
    <row r="11" spans="1:7" x14ac:dyDescent="0.55000000000000004">
      <c r="A11" s="33" t="s">
        <v>312</v>
      </c>
      <c r="B11" s="4" t="s">
        <v>551</v>
      </c>
      <c r="C11" s="5" t="s">
        <v>364</v>
      </c>
      <c r="D11" s="11" t="s">
        <v>364</v>
      </c>
      <c r="E11" s="6" t="s">
        <v>364</v>
      </c>
    </row>
    <row r="12" spans="1:7" x14ac:dyDescent="0.55000000000000004">
      <c r="A12" s="16" t="s">
        <v>9</v>
      </c>
      <c r="B12" s="3" t="s">
        <v>549</v>
      </c>
      <c r="C12" s="2"/>
      <c r="D12" s="15" t="s">
        <v>271</v>
      </c>
      <c r="E12" s="3" t="s">
        <v>554</v>
      </c>
    </row>
    <row r="13" spans="1:7" x14ac:dyDescent="0.55000000000000004">
      <c r="A13" s="16" t="s">
        <v>10</v>
      </c>
      <c r="B13" s="3" t="s">
        <v>550</v>
      </c>
      <c r="C13" s="2"/>
      <c r="D13" s="15" t="s">
        <v>271</v>
      </c>
      <c r="E13" s="3" t="s">
        <v>554</v>
      </c>
    </row>
    <row r="14" spans="1:7" x14ac:dyDescent="0.55000000000000004">
      <c r="A14" s="16" t="s">
        <v>11</v>
      </c>
      <c r="B14" s="3" t="s">
        <v>552</v>
      </c>
      <c r="C14" s="2"/>
      <c r="D14" s="15" t="s">
        <v>271</v>
      </c>
      <c r="E14" s="3" t="s">
        <v>555</v>
      </c>
    </row>
    <row r="15" spans="1:7" ht="28.8" x14ac:dyDescent="0.55000000000000004">
      <c r="A15" s="16" t="s">
        <v>12</v>
      </c>
      <c r="B15" s="3" t="s">
        <v>553</v>
      </c>
      <c r="C15" s="2"/>
      <c r="D15" s="15" t="s">
        <v>271</v>
      </c>
      <c r="E15" s="14" t="s">
        <v>557</v>
      </c>
    </row>
    <row r="16" spans="1:7" ht="43.8" customHeight="1" x14ac:dyDescent="0.55000000000000004">
      <c r="A16" s="33" t="s">
        <v>313</v>
      </c>
      <c r="B16" s="4" t="s">
        <v>376</v>
      </c>
      <c r="C16" s="5" t="s">
        <v>364</v>
      </c>
      <c r="D16" s="11" t="s">
        <v>364</v>
      </c>
      <c r="E16" s="6" t="s">
        <v>810</v>
      </c>
    </row>
    <row r="17" spans="1:7" x14ac:dyDescent="0.55000000000000004">
      <c r="A17" s="16" t="s">
        <v>14</v>
      </c>
      <c r="B17" s="3" t="s">
        <v>350</v>
      </c>
      <c r="C17" s="2"/>
      <c r="D17" s="15" t="s">
        <v>271</v>
      </c>
      <c r="E17" s="3" t="s">
        <v>554</v>
      </c>
    </row>
    <row r="18" spans="1:7" x14ac:dyDescent="0.55000000000000004">
      <c r="A18" s="16" t="s">
        <v>15</v>
      </c>
      <c r="B18" s="3" t="s">
        <v>351</v>
      </c>
      <c r="C18" s="2"/>
      <c r="D18" s="15" t="s">
        <v>271</v>
      </c>
      <c r="E18" s="3" t="s">
        <v>554</v>
      </c>
    </row>
    <row r="19" spans="1:7" x14ac:dyDescent="0.55000000000000004">
      <c r="A19" s="16" t="s">
        <v>16</v>
      </c>
      <c r="B19" s="3" t="s">
        <v>352</v>
      </c>
      <c r="C19" s="34"/>
      <c r="D19" s="15" t="s">
        <v>271</v>
      </c>
      <c r="E19" s="3" t="s">
        <v>555</v>
      </c>
    </row>
    <row r="20" spans="1:7" ht="57.6" x14ac:dyDescent="0.55000000000000004">
      <c r="A20" s="16" t="s">
        <v>17</v>
      </c>
      <c r="B20" s="3" t="s">
        <v>353</v>
      </c>
      <c r="C20" s="2"/>
      <c r="D20" s="15" t="s">
        <v>271</v>
      </c>
      <c r="E20" s="3" t="s">
        <v>558</v>
      </c>
    </row>
    <row r="21" spans="1:7" x14ac:dyDescent="0.55000000000000004">
      <c r="A21" s="16" t="s">
        <v>18</v>
      </c>
      <c r="B21" s="3" t="s">
        <v>354</v>
      </c>
      <c r="C21" s="2"/>
      <c r="D21" s="15" t="s">
        <v>271</v>
      </c>
      <c r="E21" s="3" t="s">
        <v>554</v>
      </c>
    </row>
    <row r="22" spans="1:7" s="10" customFormat="1" x14ac:dyDescent="0.55000000000000004">
      <c r="A22" s="12" t="s">
        <v>432</v>
      </c>
      <c r="B22" s="12" t="s">
        <v>435</v>
      </c>
      <c r="C22" s="11" t="s">
        <v>364</v>
      </c>
      <c r="D22" s="11" t="s">
        <v>364</v>
      </c>
      <c r="E22" s="11" t="s">
        <v>364</v>
      </c>
      <c r="F22" s="3"/>
      <c r="G22" s="17"/>
    </row>
    <row r="23" spans="1:7" ht="28.8" x14ac:dyDescent="0.55000000000000004">
      <c r="A23" s="16" t="s">
        <v>19</v>
      </c>
      <c r="B23" s="3" t="s">
        <v>775</v>
      </c>
      <c r="C23" s="2"/>
      <c r="D23" s="15" t="s">
        <v>271</v>
      </c>
      <c r="E23" s="14" t="s">
        <v>756</v>
      </c>
    </row>
    <row r="24" spans="1:7" ht="28.8" x14ac:dyDescent="0.55000000000000004">
      <c r="A24" s="16" t="s">
        <v>21</v>
      </c>
      <c r="B24" s="3" t="s">
        <v>776</v>
      </c>
      <c r="C24" s="37"/>
      <c r="D24" s="15" t="b">
        <f>ISNUMBER(C24)</f>
        <v>0</v>
      </c>
      <c r="E24" s="3" t="s">
        <v>755</v>
      </c>
    </row>
    <row r="25" spans="1:7" ht="43.2" x14ac:dyDescent="0.55000000000000004">
      <c r="A25" s="16" t="s">
        <v>22</v>
      </c>
      <c r="B25" s="3" t="s">
        <v>833</v>
      </c>
      <c r="C25" s="37"/>
      <c r="D25" s="15" t="b">
        <f>ISNUMBER(C25)</f>
        <v>0</v>
      </c>
      <c r="E25" s="3" t="s">
        <v>755</v>
      </c>
    </row>
    <row r="26" spans="1:7" ht="28.8" x14ac:dyDescent="0.55000000000000004">
      <c r="A26" s="16" t="s">
        <v>23</v>
      </c>
      <c r="B26" s="3" t="s">
        <v>377</v>
      </c>
      <c r="C26" s="37"/>
      <c r="D26" s="15" t="b">
        <f>ISNUMBER(C26)</f>
        <v>0</v>
      </c>
      <c r="E26" s="3" t="s">
        <v>755</v>
      </c>
    </row>
    <row r="27" spans="1:7" ht="28.8" x14ac:dyDescent="0.55000000000000004">
      <c r="A27" s="16" t="s">
        <v>24</v>
      </c>
      <c r="B27" s="3" t="s">
        <v>777</v>
      </c>
      <c r="C27" s="2"/>
      <c r="D27" s="15" t="s">
        <v>271</v>
      </c>
      <c r="E27" s="14" t="s">
        <v>557</v>
      </c>
    </row>
    <row r="28" spans="1:7" ht="37.799999999999997" customHeight="1" x14ac:dyDescent="0.55000000000000004">
      <c r="A28" s="16" t="s">
        <v>25</v>
      </c>
      <c r="B28" s="3" t="s">
        <v>778</v>
      </c>
      <c r="C28" s="2"/>
      <c r="D28" s="15" t="s">
        <v>271</v>
      </c>
      <c r="E28" s="14" t="s">
        <v>557</v>
      </c>
    </row>
    <row r="29" spans="1:7" ht="28.8" x14ac:dyDescent="0.55000000000000004">
      <c r="A29" s="16" t="s">
        <v>27</v>
      </c>
      <c r="B29" s="3" t="s">
        <v>779</v>
      </c>
      <c r="C29" s="2"/>
      <c r="D29" s="15" t="s">
        <v>271</v>
      </c>
      <c r="E29" s="14" t="s">
        <v>811</v>
      </c>
    </row>
    <row r="30" spans="1:7" ht="28.8" x14ac:dyDescent="0.55000000000000004">
      <c r="A30" s="16" t="s">
        <v>28</v>
      </c>
      <c r="B30" s="3" t="s">
        <v>892</v>
      </c>
      <c r="C30" s="2"/>
      <c r="D30" s="15" t="s">
        <v>271</v>
      </c>
      <c r="E30" s="14" t="s">
        <v>557</v>
      </c>
    </row>
    <row r="31" spans="1:7" x14ac:dyDescent="0.55000000000000004">
      <c r="A31" s="21" t="s">
        <v>29</v>
      </c>
      <c r="B31" s="19" t="s">
        <v>378</v>
      </c>
      <c r="C31" s="2"/>
      <c r="D31" s="15" t="s">
        <v>271</v>
      </c>
      <c r="E31" s="14" t="s">
        <v>557</v>
      </c>
    </row>
    <row r="32" spans="1:7" s="8" customFormat="1" x14ac:dyDescent="0.55000000000000004">
      <c r="A32" s="35" t="s">
        <v>431</v>
      </c>
      <c r="B32" s="7" t="s">
        <v>436</v>
      </c>
      <c r="C32" s="6" t="s">
        <v>364</v>
      </c>
      <c r="D32" s="11" t="s">
        <v>364</v>
      </c>
      <c r="E32" s="6" t="s">
        <v>364</v>
      </c>
      <c r="F32" s="3"/>
      <c r="G32" s="17"/>
    </row>
    <row r="33" spans="1:7" ht="28.8" x14ac:dyDescent="0.55000000000000004">
      <c r="A33" s="16" t="s">
        <v>30</v>
      </c>
      <c r="B33" s="3" t="s">
        <v>780</v>
      </c>
      <c r="C33" s="38"/>
      <c r="D33" s="15" t="b">
        <f>ISNUMBER(C33)</f>
        <v>0</v>
      </c>
      <c r="E33" s="3" t="s">
        <v>760</v>
      </c>
    </row>
    <row r="34" spans="1:7" ht="28.8" x14ac:dyDescent="0.55000000000000004">
      <c r="A34" s="16" t="s">
        <v>31</v>
      </c>
      <c r="B34" s="3" t="s">
        <v>781</v>
      </c>
      <c r="C34" s="38"/>
      <c r="D34" s="15" t="b">
        <f>ISNUMBER(C34)</f>
        <v>0</v>
      </c>
      <c r="E34" s="3" t="s">
        <v>760</v>
      </c>
    </row>
    <row r="35" spans="1:7" ht="28.8" x14ac:dyDescent="0.55000000000000004">
      <c r="A35" s="33" t="s">
        <v>314</v>
      </c>
      <c r="B35" s="4" t="s">
        <v>782</v>
      </c>
      <c r="C35" s="4" t="s">
        <v>364</v>
      </c>
      <c r="D35" s="11" t="s">
        <v>364</v>
      </c>
      <c r="E35" s="20" t="s">
        <v>364</v>
      </c>
    </row>
    <row r="36" spans="1:7" x14ac:dyDescent="0.55000000000000004">
      <c r="A36" s="16" t="s">
        <v>32</v>
      </c>
      <c r="B36" s="3" t="s">
        <v>783</v>
      </c>
      <c r="C36" s="38"/>
      <c r="D36" s="15" t="b">
        <f>ISNUMBER(C36)</f>
        <v>0</v>
      </c>
      <c r="E36" s="3" t="s">
        <v>760</v>
      </c>
    </row>
    <row r="37" spans="1:7" x14ac:dyDescent="0.55000000000000004">
      <c r="A37" s="16" t="s">
        <v>33</v>
      </c>
      <c r="B37" s="3" t="s">
        <v>784</v>
      </c>
      <c r="C37" s="38"/>
      <c r="D37" s="15" t="b">
        <f>ISNUMBER(C37)</f>
        <v>0</v>
      </c>
      <c r="E37" s="3" t="s">
        <v>760</v>
      </c>
    </row>
    <row r="38" spans="1:7" x14ac:dyDescent="0.55000000000000004">
      <c r="A38" s="16" t="s">
        <v>34</v>
      </c>
      <c r="B38" s="3" t="s">
        <v>786</v>
      </c>
      <c r="C38" s="38"/>
      <c r="D38" s="15" t="b">
        <f>ISNUMBER(C38)</f>
        <v>0</v>
      </c>
      <c r="E38" s="3" t="s">
        <v>760</v>
      </c>
    </row>
    <row r="39" spans="1:7" x14ac:dyDescent="0.55000000000000004">
      <c r="A39" s="16" t="s">
        <v>35</v>
      </c>
      <c r="B39" s="3" t="s">
        <v>787</v>
      </c>
      <c r="C39" s="38"/>
      <c r="D39" s="15" t="b">
        <f>ISNUMBER(C39)</f>
        <v>0</v>
      </c>
      <c r="E39" s="3" t="s">
        <v>760</v>
      </c>
    </row>
    <row r="40" spans="1:7" ht="28.8" x14ac:dyDescent="0.55000000000000004">
      <c r="A40" s="24" t="s">
        <v>763</v>
      </c>
      <c r="B40" s="24" t="s">
        <v>762</v>
      </c>
      <c r="C40" s="36">
        <f>SUM(C36:C39)</f>
        <v>0</v>
      </c>
      <c r="D40" s="15" t="b">
        <f>IF(($C$40=SUM($C$36:$C$39)),TRUE,FALSE)</f>
        <v>1</v>
      </c>
      <c r="E40" s="24" t="s">
        <v>764</v>
      </c>
    </row>
    <row r="41" spans="1:7" s="8" customFormat="1" x14ac:dyDescent="0.55000000000000004">
      <c r="A41" s="35" t="s">
        <v>430</v>
      </c>
      <c r="B41" s="7" t="s">
        <v>437</v>
      </c>
      <c r="C41" s="6" t="s">
        <v>364</v>
      </c>
      <c r="D41" s="11" t="s">
        <v>364</v>
      </c>
      <c r="E41" s="6" t="s">
        <v>364</v>
      </c>
      <c r="F41" s="3"/>
      <c r="G41" s="17"/>
    </row>
    <row r="42" spans="1:7" ht="28.8" x14ac:dyDescent="0.55000000000000004">
      <c r="A42" s="16" t="s">
        <v>36</v>
      </c>
      <c r="B42" s="3" t="s">
        <v>788</v>
      </c>
      <c r="C42" s="2"/>
      <c r="D42" s="15" t="s">
        <v>271</v>
      </c>
      <c r="E42" s="14" t="s">
        <v>557</v>
      </c>
    </row>
    <row r="43" spans="1:7" ht="43.2" x14ac:dyDescent="0.55000000000000004">
      <c r="A43" s="16" t="s">
        <v>37</v>
      </c>
      <c r="B43" s="3" t="s">
        <v>789</v>
      </c>
      <c r="C43" s="38"/>
      <c r="D43" s="15" t="str">
        <f>IF(ISNUMBER(C43), IF(C43&gt;1800, "TRUE"," FALSE"),"FALSE")</f>
        <v>FALSE</v>
      </c>
      <c r="E43" s="3" t="s">
        <v>812</v>
      </c>
    </row>
    <row r="44" spans="1:7" s="8" customFormat="1" x14ac:dyDescent="0.55000000000000004">
      <c r="A44" s="35" t="s">
        <v>429</v>
      </c>
      <c r="B44" s="7" t="s">
        <v>438</v>
      </c>
      <c r="C44" s="6" t="s">
        <v>364</v>
      </c>
      <c r="D44" s="11" t="s">
        <v>364</v>
      </c>
      <c r="E44" s="6" t="s">
        <v>364</v>
      </c>
      <c r="F44" s="3"/>
      <c r="G44" s="17"/>
    </row>
    <row r="45" spans="1:7" ht="44.7" customHeight="1" x14ac:dyDescent="0.55000000000000004">
      <c r="A45" s="16" t="s">
        <v>38</v>
      </c>
      <c r="B45" s="3" t="s">
        <v>790</v>
      </c>
      <c r="C45" s="37"/>
      <c r="D45" s="15" t="b">
        <f>ISNUMBER(C45)</f>
        <v>0</v>
      </c>
      <c r="E45" s="3" t="s">
        <v>755</v>
      </c>
    </row>
    <row r="46" spans="1:7" ht="44.7" customHeight="1" x14ac:dyDescent="0.55000000000000004">
      <c r="A46" s="16" t="s">
        <v>39</v>
      </c>
      <c r="B46" s="3" t="s">
        <v>791</v>
      </c>
      <c r="C46" s="37"/>
      <c r="D46" s="15" t="b">
        <f>ISNUMBER(C46)</f>
        <v>0</v>
      </c>
      <c r="E46" s="3" t="s">
        <v>755</v>
      </c>
    </row>
    <row r="47" spans="1:7" ht="28.8" x14ac:dyDescent="0.55000000000000004">
      <c r="A47" s="21" t="s">
        <v>40</v>
      </c>
      <c r="B47" s="19" t="s">
        <v>379</v>
      </c>
      <c r="C47" s="37"/>
      <c r="D47" s="15" t="b">
        <f>ISNUMBER(C47)</f>
        <v>0</v>
      </c>
      <c r="E47" s="3" t="s">
        <v>755</v>
      </c>
    </row>
    <row r="48" spans="1:7" s="8" customFormat="1" x14ac:dyDescent="0.55000000000000004">
      <c r="A48" s="35" t="s">
        <v>428</v>
      </c>
      <c r="B48" s="7" t="s">
        <v>439</v>
      </c>
      <c r="C48" s="6" t="s">
        <v>364</v>
      </c>
      <c r="D48" s="11" t="s">
        <v>364</v>
      </c>
      <c r="E48" s="6" t="s">
        <v>364</v>
      </c>
      <c r="F48" s="3"/>
      <c r="G48" s="17"/>
    </row>
    <row r="49" spans="1:7" ht="28.8" x14ac:dyDescent="0.55000000000000004">
      <c r="A49" s="33" t="s">
        <v>315</v>
      </c>
      <c r="B49" s="4" t="s">
        <v>792</v>
      </c>
      <c r="C49" s="4" t="s">
        <v>364</v>
      </c>
      <c r="D49" s="11" t="s">
        <v>364</v>
      </c>
      <c r="E49" s="6" t="s">
        <v>364</v>
      </c>
    </row>
    <row r="50" spans="1:7" ht="28.8" x14ac:dyDescent="0.55000000000000004">
      <c r="A50" s="16" t="s">
        <v>41</v>
      </c>
      <c r="B50" s="3" t="s">
        <v>794</v>
      </c>
      <c r="C50" s="37"/>
      <c r="D50" s="15" t="b">
        <f>ISNUMBER(C50)</f>
        <v>0</v>
      </c>
      <c r="E50" s="3" t="s">
        <v>755</v>
      </c>
    </row>
    <row r="51" spans="1:7" ht="28.8" x14ac:dyDescent="0.55000000000000004">
      <c r="A51" s="16" t="s">
        <v>42</v>
      </c>
      <c r="B51" s="3" t="s">
        <v>795</v>
      </c>
      <c r="C51" s="37"/>
      <c r="D51" s="15" t="b">
        <f>ISNUMBER(C51)</f>
        <v>0</v>
      </c>
      <c r="E51" s="3" t="s">
        <v>755</v>
      </c>
    </row>
    <row r="52" spans="1:7" ht="28.8" x14ac:dyDescent="0.55000000000000004">
      <c r="A52" s="24" t="s">
        <v>765</v>
      </c>
      <c r="B52" s="24" t="s">
        <v>762</v>
      </c>
      <c r="C52" s="48">
        <f>SUM(C50:C51)</f>
        <v>0</v>
      </c>
      <c r="D52" s="15" t="b">
        <f>IF(($C$52=SUM($C$50:$C$51)),TRUE,FALSE)</f>
        <v>1</v>
      </c>
      <c r="E52" s="24" t="s">
        <v>764</v>
      </c>
    </row>
    <row r="53" spans="1:7" ht="43.2" x14ac:dyDescent="0.55000000000000004">
      <c r="A53" s="33" t="s">
        <v>316</v>
      </c>
      <c r="B53" s="4" t="s">
        <v>796</v>
      </c>
      <c r="C53" s="4" t="s">
        <v>364</v>
      </c>
      <c r="D53" s="11" t="s">
        <v>364</v>
      </c>
      <c r="E53" s="6" t="s">
        <v>364</v>
      </c>
    </row>
    <row r="54" spans="1:7" ht="28.8" x14ac:dyDescent="0.55000000000000004">
      <c r="A54" s="16" t="s">
        <v>43</v>
      </c>
      <c r="B54" s="3" t="s">
        <v>797</v>
      </c>
      <c r="C54" s="37"/>
      <c r="D54" s="15" t="b">
        <f>ISNUMBER(C54)</f>
        <v>0</v>
      </c>
      <c r="E54" s="3" t="s">
        <v>755</v>
      </c>
    </row>
    <row r="55" spans="1:7" ht="28.8" x14ac:dyDescent="0.55000000000000004">
      <c r="A55" s="16" t="s">
        <v>44</v>
      </c>
      <c r="B55" s="3" t="s">
        <v>798</v>
      </c>
      <c r="C55" s="37"/>
      <c r="D55" s="15" t="b">
        <f>ISNUMBER(C55)</f>
        <v>0</v>
      </c>
      <c r="E55" s="3" t="s">
        <v>755</v>
      </c>
    </row>
    <row r="56" spans="1:7" ht="28.8" x14ac:dyDescent="0.55000000000000004">
      <c r="A56" s="24" t="s">
        <v>766</v>
      </c>
      <c r="B56" s="24" t="s">
        <v>762</v>
      </c>
      <c r="C56" s="36">
        <f>SUM(C54:C55)</f>
        <v>0</v>
      </c>
      <c r="D56" s="15" t="b">
        <f>IF(($C$56=SUM($C$54:$C$55)),TRUE,FALSE)</f>
        <v>1</v>
      </c>
      <c r="E56" s="24" t="s">
        <v>764</v>
      </c>
    </row>
    <row r="57" spans="1:7" ht="28.8" x14ac:dyDescent="0.55000000000000004">
      <c r="A57" s="16" t="s">
        <v>45</v>
      </c>
      <c r="B57" s="3" t="s">
        <v>799</v>
      </c>
      <c r="C57" s="2"/>
      <c r="D57" s="15" t="s">
        <v>271</v>
      </c>
      <c r="E57" s="14" t="s">
        <v>557</v>
      </c>
    </row>
    <row r="58" spans="1:7" ht="43.2" x14ac:dyDescent="0.55000000000000004">
      <c r="A58" s="16" t="s">
        <v>46</v>
      </c>
      <c r="B58" s="3" t="s">
        <v>800</v>
      </c>
      <c r="C58" s="37"/>
      <c r="D58" s="15" t="b">
        <f>ISNUMBER(C58)</f>
        <v>0</v>
      </c>
      <c r="E58" s="3" t="s">
        <v>813</v>
      </c>
    </row>
    <row r="59" spans="1:7" ht="43.2" x14ac:dyDescent="0.55000000000000004">
      <c r="A59" s="16" t="s">
        <v>47</v>
      </c>
      <c r="B59" s="3" t="s">
        <v>801</v>
      </c>
      <c r="C59" s="38"/>
      <c r="D59" s="15" t="b">
        <f>ISNUMBER(C59)</f>
        <v>0</v>
      </c>
      <c r="E59" s="3" t="s">
        <v>814</v>
      </c>
    </row>
    <row r="60" spans="1:7" ht="28.8" x14ac:dyDescent="0.55000000000000004">
      <c r="A60" s="33" t="s">
        <v>317</v>
      </c>
      <c r="B60" s="4" t="s">
        <v>366</v>
      </c>
      <c r="C60" s="4" t="s">
        <v>364</v>
      </c>
      <c r="D60" s="11" t="s">
        <v>364</v>
      </c>
      <c r="E60" s="6" t="s">
        <v>364</v>
      </c>
    </row>
    <row r="61" spans="1:7" ht="28.8" x14ac:dyDescent="0.55000000000000004">
      <c r="A61" s="21" t="s">
        <v>48</v>
      </c>
      <c r="B61" s="19" t="s">
        <v>367</v>
      </c>
      <c r="C61" s="37"/>
      <c r="D61" s="15" t="b">
        <f>ISNUMBER(C61)</f>
        <v>0</v>
      </c>
      <c r="E61" s="3" t="s">
        <v>755</v>
      </c>
    </row>
    <row r="62" spans="1:7" ht="28.8" x14ac:dyDescent="0.55000000000000004">
      <c r="A62" s="21" t="s">
        <v>49</v>
      </c>
      <c r="B62" s="19" t="s">
        <v>368</v>
      </c>
      <c r="C62" s="37"/>
      <c r="D62" s="15" t="b">
        <f>ISNUMBER(C62)</f>
        <v>0</v>
      </c>
      <c r="E62" s="3" t="s">
        <v>755</v>
      </c>
    </row>
    <row r="63" spans="1:7" ht="28.8" x14ac:dyDescent="0.55000000000000004">
      <c r="A63" s="24" t="s">
        <v>767</v>
      </c>
      <c r="B63" s="24" t="s">
        <v>762</v>
      </c>
      <c r="C63" s="36">
        <f>SUM(C61:C62)</f>
        <v>0</v>
      </c>
      <c r="D63" s="15" t="b">
        <f>IF(($C$63=SUM($C$61:$C$62)),TRUE,FALSE)</f>
        <v>1</v>
      </c>
      <c r="E63" s="24" t="s">
        <v>764</v>
      </c>
    </row>
    <row r="64" spans="1:7" s="8" customFormat="1" x14ac:dyDescent="0.55000000000000004">
      <c r="A64" s="35" t="s">
        <v>427</v>
      </c>
      <c r="B64" s="7" t="s">
        <v>440</v>
      </c>
      <c r="C64" s="6" t="s">
        <v>364</v>
      </c>
      <c r="D64" s="11" t="s">
        <v>364</v>
      </c>
      <c r="E64" s="6" t="s">
        <v>364</v>
      </c>
      <c r="F64" s="3"/>
      <c r="G64" s="17"/>
    </row>
    <row r="65" spans="1:5" ht="28.8" x14ac:dyDescent="0.55000000000000004">
      <c r="A65" s="16" t="s">
        <v>50</v>
      </c>
      <c r="B65" s="3" t="s">
        <v>802</v>
      </c>
      <c r="C65" s="37"/>
      <c r="D65" s="15" t="b">
        <f t="shared" ref="D65:D67" si="0">ISNUMBER(C65)</f>
        <v>0</v>
      </c>
      <c r="E65" s="3" t="s">
        <v>755</v>
      </c>
    </row>
    <row r="66" spans="1:5" ht="43.2" x14ac:dyDescent="0.55000000000000004">
      <c r="A66" s="16" t="s">
        <v>51</v>
      </c>
      <c r="B66" s="3" t="s">
        <v>803</v>
      </c>
      <c r="C66" s="37"/>
      <c r="D66" s="15" t="b">
        <f t="shared" si="0"/>
        <v>0</v>
      </c>
      <c r="E66" s="3" t="s">
        <v>755</v>
      </c>
    </row>
    <row r="67" spans="1:5" ht="43.2" x14ac:dyDescent="0.55000000000000004">
      <c r="A67" s="16" t="s">
        <v>52</v>
      </c>
      <c r="B67" s="3" t="s">
        <v>804</v>
      </c>
      <c r="C67" s="37"/>
      <c r="D67" s="15" t="b">
        <f t="shared" si="0"/>
        <v>0</v>
      </c>
      <c r="E67" s="3" t="s">
        <v>755</v>
      </c>
    </row>
    <row r="68" spans="1:5" ht="43.2" x14ac:dyDescent="0.55000000000000004">
      <c r="A68" s="33" t="s">
        <v>318</v>
      </c>
      <c r="B68" s="4" t="s">
        <v>369</v>
      </c>
      <c r="C68" s="4" t="s">
        <v>364</v>
      </c>
      <c r="D68" s="11" t="s">
        <v>364</v>
      </c>
      <c r="E68" s="6" t="s">
        <v>364</v>
      </c>
    </row>
    <row r="69" spans="1:5" ht="28.8" x14ac:dyDescent="0.55000000000000004">
      <c r="A69" s="16" t="s">
        <v>53</v>
      </c>
      <c r="B69" s="3" t="s">
        <v>370</v>
      </c>
      <c r="C69" s="37"/>
      <c r="D69" s="15" t="b">
        <f t="shared" ref="D69:D72" si="1">ISNUMBER(C69)</f>
        <v>0</v>
      </c>
      <c r="E69" s="3" t="s">
        <v>755</v>
      </c>
    </row>
    <row r="70" spans="1:5" ht="28.8" x14ac:dyDescent="0.55000000000000004">
      <c r="A70" s="16" t="s">
        <v>54</v>
      </c>
      <c r="B70" s="3" t="s">
        <v>371</v>
      </c>
      <c r="C70" s="37"/>
      <c r="D70" s="15" t="b">
        <f t="shared" si="1"/>
        <v>0</v>
      </c>
      <c r="E70" s="3" t="s">
        <v>755</v>
      </c>
    </row>
    <row r="71" spans="1:5" ht="28.8" x14ac:dyDescent="0.55000000000000004">
      <c r="A71" s="16" t="s">
        <v>55</v>
      </c>
      <c r="B71" s="3" t="s">
        <v>372</v>
      </c>
      <c r="C71" s="37"/>
      <c r="D71" s="15" t="b">
        <f t="shared" si="1"/>
        <v>0</v>
      </c>
      <c r="E71" s="3" t="s">
        <v>755</v>
      </c>
    </row>
    <row r="72" spans="1:5" ht="28.8" x14ac:dyDescent="0.55000000000000004">
      <c r="A72" s="16" t="s">
        <v>56</v>
      </c>
      <c r="B72" s="3" t="s">
        <v>373</v>
      </c>
      <c r="C72" s="37"/>
      <c r="D72" s="15" t="b">
        <f t="shared" si="1"/>
        <v>0</v>
      </c>
      <c r="E72" s="3" t="s">
        <v>755</v>
      </c>
    </row>
    <row r="73" spans="1:5" ht="28.8" x14ac:dyDescent="0.55000000000000004">
      <c r="A73" s="24" t="s">
        <v>768</v>
      </c>
      <c r="B73" s="24" t="s">
        <v>762</v>
      </c>
      <c r="C73" s="48">
        <f>SUM(C69:C72)</f>
        <v>0</v>
      </c>
      <c r="D73" s="15" t="b">
        <f>IF(($C$73=SUM($C$69:$C$72)),TRUE,FALSE)</f>
        <v>1</v>
      </c>
      <c r="E73" s="24" t="s">
        <v>764</v>
      </c>
    </row>
    <row r="74" spans="1:5" ht="40.799999999999997" customHeight="1" x14ac:dyDescent="0.55000000000000004">
      <c r="A74" s="16" t="s">
        <v>57</v>
      </c>
      <c r="B74" s="3" t="s">
        <v>374</v>
      </c>
      <c r="C74" s="2"/>
      <c r="D74" s="15" t="s">
        <v>271</v>
      </c>
      <c r="E74" s="3" t="s">
        <v>816</v>
      </c>
    </row>
    <row r="75" spans="1:5" ht="43.2" x14ac:dyDescent="0.55000000000000004">
      <c r="A75" s="33" t="s">
        <v>319</v>
      </c>
      <c r="B75" s="4" t="s">
        <v>826</v>
      </c>
      <c r="C75" s="5" t="s">
        <v>364</v>
      </c>
      <c r="D75" s="11" t="s">
        <v>364</v>
      </c>
      <c r="E75" s="6" t="s">
        <v>364</v>
      </c>
    </row>
    <row r="76" spans="1:5" ht="28.8" x14ac:dyDescent="0.55000000000000004">
      <c r="A76" s="16" t="s">
        <v>58</v>
      </c>
      <c r="B76" s="3" t="s">
        <v>380</v>
      </c>
      <c r="C76" s="37"/>
      <c r="D76" s="15" t="b">
        <f t="shared" ref="D76:D79" si="2">ISNUMBER(C76)</f>
        <v>0</v>
      </c>
      <c r="E76" s="3" t="s">
        <v>755</v>
      </c>
    </row>
    <row r="77" spans="1:5" ht="28.8" x14ac:dyDescent="0.55000000000000004">
      <c r="A77" s="16" t="s">
        <v>59</v>
      </c>
      <c r="B77" s="3" t="s">
        <v>381</v>
      </c>
      <c r="C77" s="37"/>
      <c r="D77" s="15" t="b">
        <f t="shared" si="2"/>
        <v>0</v>
      </c>
      <c r="E77" s="3" t="s">
        <v>755</v>
      </c>
    </row>
    <row r="78" spans="1:5" ht="28.8" x14ac:dyDescent="0.55000000000000004">
      <c r="A78" s="16" t="s">
        <v>60</v>
      </c>
      <c r="B78" s="3" t="s">
        <v>382</v>
      </c>
      <c r="C78" s="37"/>
      <c r="D78" s="15" t="b">
        <f t="shared" si="2"/>
        <v>0</v>
      </c>
      <c r="E78" s="3" t="s">
        <v>755</v>
      </c>
    </row>
    <row r="79" spans="1:5" ht="28.8" x14ac:dyDescent="0.55000000000000004">
      <c r="A79" s="16" t="s">
        <v>61</v>
      </c>
      <c r="B79" s="3" t="s">
        <v>383</v>
      </c>
      <c r="C79" s="37"/>
      <c r="D79" s="15" t="b">
        <f t="shared" si="2"/>
        <v>0</v>
      </c>
      <c r="E79" s="3" t="s">
        <v>755</v>
      </c>
    </row>
    <row r="80" spans="1:5" ht="28.8" x14ac:dyDescent="0.55000000000000004">
      <c r="A80" s="24" t="s">
        <v>769</v>
      </c>
      <c r="B80" s="24" t="s">
        <v>762</v>
      </c>
      <c r="C80" s="36">
        <f>SUM(C76:C79)</f>
        <v>0</v>
      </c>
      <c r="D80" s="15" t="b">
        <f>IF(($C$80=SUM($C$76:$C$79)),TRUE,FALSE)</f>
        <v>1</v>
      </c>
      <c r="E80" s="24" t="s">
        <v>764</v>
      </c>
    </row>
    <row r="81" spans="1:7" ht="37.799999999999997" customHeight="1" x14ac:dyDescent="0.55000000000000004">
      <c r="A81" s="16" t="s">
        <v>62</v>
      </c>
      <c r="B81" s="3" t="s">
        <v>827</v>
      </c>
      <c r="C81" s="2"/>
      <c r="D81" s="15" t="s">
        <v>271</v>
      </c>
      <c r="E81" s="3" t="s">
        <v>815</v>
      </c>
    </row>
    <row r="82" spans="1:7" ht="28.8" x14ac:dyDescent="0.55000000000000004">
      <c r="A82" s="16" t="s">
        <v>63</v>
      </c>
      <c r="B82" s="3" t="s">
        <v>805</v>
      </c>
      <c r="C82" s="37"/>
      <c r="D82" s="15" t="b">
        <f t="shared" ref="D82" si="3">ISNUMBER(C82)</f>
        <v>0</v>
      </c>
      <c r="E82" s="3" t="s">
        <v>755</v>
      </c>
    </row>
    <row r="83" spans="1:7" ht="43.2" x14ac:dyDescent="0.55000000000000004">
      <c r="A83" s="33" t="s">
        <v>320</v>
      </c>
      <c r="B83" s="4" t="s">
        <v>806</v>
      </c>
      <c r="C83" s="5" t="s">
        <v>364</v>
      </c>
      <c r="D83" s="6" t="s">
        <v>364</v>
      </c>
      <c r="E83" s="6" t="s">
        <v>364</v>
      </c>
    </row>
    <row r="84" spans="1:7" ht="28.8" x14ac:dyDescent="0.55000000000000004">
      <c r="A84" s="16" t="s">
        <v>64</v>
      </c>
      <c r="B84" s="3" t="s">
        <v>817</v>
      </c>
      <c r="C84" s="37"/>
      <c r="D84" s="15" t="b">
        <f t="shared" ref="D84:D87" si="4">ISNUMBER(C84)</f>
        <v>0</v>
      </c>
      <c r="E84" s="3" t="s">
        <v>755</v>
      </c>
    </row>
    <row r="85" spans="1:7" ht="28.8" x14ac:dyDescent="0.55000000000000004">
      <c r="A85" s="16" t="s">
        <v>65</v>
      </c>
      <c r="B85" s="3" t="s">
        <v>818</v>
      </c>
      <c r="C85" s="37"/>
      <c r="D85" s="15" t="b">
        <f t="shared" si="4"/>
        <v>0</v>
      </c>
      <c r="E85" s="3" t="s">
        <v>755</v>
      </c>
    </row>
    <row r="86" spans="1:7" ht="28.8" x14ac:dyDescent="0.55000000000000004">
      <c r="A86" s="16" t="s">
        <v>66</v>
      </c>
      <c r="B86" s="3" t="s">
        <v>819</v>
      </c>
      <c r="C86" s="37"/>
      <c r="D86" s="15" t="b">
        <f t="shared" si="4"/>
        <v>0</v>
      </c>
      <c r="E86" s="3" t="s">
        <v>755</v>
      </c>
    </row>
    <row r="87" spans="1:7" ht="28.8" x14ac:dyDescent="0.55000000000000004">
      <c r="A87" s="16" t="s">
        <v>67</v>
      </c>
      <c r="B87" s="3" t="s">
        <v>820</v>
      </c>
      <c r="C87" s="37"/>
      <c r="D87" s="15" t="b">
        <f t="shared" si="4"/>
        <v>0</v>
      </c>
      <c r="E87" s="3" t="s">
        <v>755</v>
      </c>
    </row>
    <row r="88" spans="1:7" ht="28.8" x14ac:dyDescent="0.55000000000000004">
      <c r="A88" s="24" t="s">
        <v>770</v>
      </c>
      <c r="B88" s="24" t="s">
        <v>762</v>
      </c>
      <c r="C88" s="36">
        <f>SUM(C84:C87)</f>
        <v>0</v>
      </c>
      <c r="D88" s="15" t="b">
        <f>IF(($C$88=SUM($C$84:$C$87)),TRUE,FALSE)</f>
        <v>1</v>
      </c>
      <c r="E88" s="24" t="s">
        <v>764</v>
      </c>
    </row>
    <row r="89" spans="1:7" ht="28.8" x14ac:dyDescent="0.55000000000000004">
      <c r="A89" s="16" t="s">
        <v>68</v>
      </c>
      <c r="B89" s="3" t="s">
        <v>384</v>
      </c>
      <c r="C89" s="2"/>
      <c r="D89" s="15" t="s">
        <v>271</v>
      </c>
      <c r="E89" s="3" t="s">
        <v>821</v>
      </c>
    </row>
    <row r="90" spans="1:7" s="8" customFormat="1" x14ac:dyDescent="0.55000000000000004">
      <c r="A90" s="35" t="s">
        <v>426</v>
      </c>
      <c r="B90" s="7" t="s">
        <v>441</v>
      </c>
      <c r="C90" s="6" t="s">
        <v>364</v>
      </c>
      <c r="D90" s="11" t="s">
        <v>364</v>
      </c>
      <c r="E90" s="6" t="s">
        <v>364</v>
      </c>
      <c r="F90" s="3"/>
      <c r="G90" s="17"/>
    </row>
    <row r="91" spans="1:7" ht="52.2" customHeight="1" x14ac:dyDescent="0.55000000000000004">
      <c r="A91" s="33" t="s">
        <v>321</v>
      </c>
      <c r="B91" s="4" t="s">
        <v>385</v>
      </c>
      <c r="C91" s="5" t="s">
        <v>364</v>
      </c>
      <c r="D91" s="11" t="s">
        <v>364</v>
      </c>
      <c r="E91" s="6" t="s">
        <v>364</v>
      </c>
    </row>
    <row r="92" spans="1:7" x14ac:dyDescent="0.55000000000000004">
      <c r="A92" s="16" t="s">
        <v>69</v>
      </c>
      <c r="B92" s="3" t="s">
        <v>450</v>
      </c>
      <c r="C92" s="38"/>
      <c r="D92" s="15" t="b">
        <f t="shared" ref="D92:D96" si="5">ISNUMBER(C92)</f>
        <v>0</v>
      </c>
      <c r="E92" s="3" t="s">
        <v>760</v>
      </c>
    </row>
    <row r="93" spans="1:7" x14ac:dyDescent="0.55000000000000004">
      <c r="A93" s="16" t="s">
        <v>70</v>
      </c>
      <c r="B93" s="3" t="s">
        <v>451</v>
      </c>
      <c r="C93" s="38"/>
      <c r="D93" s="15" t="b">
        <f t="shared" si="5"/>
        <v>0</v>
      </c>
      <c r="E93" s="3" t="s">
        <v>760</v>
      </c>
    </row>
    <row r="94" spans="1:7" x14ac:dyDescent="0.55000000000000004">
      <c r="A94" s="16" t="s">
        <v>71</v>
      </c>
      <c r="B94" s="3" t="s">
        <v>452</v>
      </c>
      <c r="C94" s="38"/>
      <c r="D94" s="15" t="b">
        <f t="shared" si="5"/>
        <v>0</v>
      </c>
      <c r="E94" s="3" t="s">
        <v>760</v>
      </c>
    </row>
    <row r="95" spans="1:7" x14ac:dyDescent="0.55000000000000004">
      <c r="A95" s="16" t="s">
        <v>72</v>
      </c>
      <c r="B95" s="3" t="s">
        <v>453</v>
      </c>
      <c r="C95" s="38"/>
      <c r="D95" s="15" t="b">
        <f t="shared" si="5"/>
        <v>0</v>
      </c>
      <c r="E95" s="3" t="s">
        <v>760</v>
      </c>
    </row>
    <row r="96" spans="1:7" x14ac:dyDescent="0.55000000000000004">
      <c r="A96" s="16" t="s">
        <v>73</v>
      </c>
      <c r="B96" s="3" t="s">
        <v>454</v>
      </c>
      <c r="C96" s="38"/>
      <c r="D96" s="15" t="b">
        <f t="shared" si="5"/>
        <v>0</v>
      </c>
      <c r="E96" s="3" t="s">
        <v>760</v>
      </c>
    </row>
    <row r="97" spans="1:14" ht="28.8" x14ac:dyDescent="0.55000000000000004">
      <c r="A97" s="24" t="s">
        <v>771</v>
      </c>
      <c r="B97" s="24" t="s">
        <v>762</v>
      </c>
      <c r="C97" s="36">
        <f>SUM(C92:C96)</f>
        <v>0</v>
      </c>
      <c r="D97" s="15" t="b">
        <f>IF(($C$97=SUM($C$92:$C$96)),TRUE,FALSE)</f>
        <v>1</v>
      </c>
      <c r="E97" s="24" t="s">
        <v>764</v>
      </c>
    </row>
    <row r="98" spans="1:14" ht="72" x14ac:dyDescent="0.55000000000000004">
      <c r="A98" s="33" t="s">
        <v>322</v>
      </c>
      <c r="B98" s="4" t="s">
        <v>472</v>
      </c>
      <c r="C98" s="5" t="s">
        <v>364</v>
      </c>
      <c r="D98" s="11" t="s">
        <v>364</v>
      </c>
      <c r="E98" s="6" t="s">
        <v>364</v>
      </c>
    </row>
    <row r="99" spans="1:14" x14ac:dyDescent="0.55000000000000004">
      <c r="A99" s="16" t="s">
        <v>74</v>
      </c>
      <c r="B99" s="3" t="s">
        <v>450</v>
      </c>
      <c r="C99" s="38"/>
      <c r="D99" s="15" t="b">
        <f t="shared" ref="D99:D103" si="6">ISNUMBER(C99)</f>
        <v>0</v>
      </c>
      <c r="E99" s="3" t="s">
        <v>760</v>
      </c>
    </row>
    <row r="100" spans="1:14" x14ac:dyDescent="0.55000000000000004">
      <c r="A100" s="16" t="s">
        <v>75</v>
      </c>
      <c r="B100" s="3" t="s">
        <v>451</v>
      </c>
      <c r="C100" s="38"/>
      <c r="D100" s="15" t="b">
        <f t="shared" si="6"/>
        <v>0</v>
      </c>
      <c r="E100" s="3" t="s">
        <v>760</v>
      </c>
    </row>
    <row r="101" spans="1:14" x14ac:dyDescent="0.55000000000000004">
      <c r="A101" s="16" t="s">
        <v>76</v>
      </c>
      <c r="B101" s="3" t="s">
        <v>452</v>
      </c>
      <c r="C101" s="38"/>
      <c r="D101" s="15" t="b">
        <f t="shared" si="6"/>
        <v>0</v>
      </c>
      <c r="E101" s="3" t="s">
        <v>760</v>
      </c>
    </row>
    <row r="102" spans="1:14" x14ac:dyDescent="0.55000000000000004">
      <c r="A102" s="16" t="s">
        <v>77</v>
      </c>
      <c r="B102" s="3" t="s">
        <v>453</v>
      </c>
      <c r="C102" s="38"/>
      <c r="D102" s="15" t="b">
        <f t="shared" si="6"/>
        <v>0</v>
      </c>
      <c r="E102" s="3" t="s">
        <v>760</v>
      </c>
    </row>
    <row r="103" spans="1:14" x14ac:dyDescent="0.55000000000000004">
      <c r="A103" s="16" t="s">
        <v>78</v>
      </c>
      <c r="B103" s="3" t="s">
        <v>454</v>
      </c>
      <c r="C103" s="38"/>
      <c r="D103" s="15" t="b">
        <f t="shared" si="6"/>
        <v>0</v>
      </c>
      <c r="E103" s="3" t="s">
        <v>760</v>
      </c>
    </row>
    <row r="104" spans="1:14" ht="28.8" x14ac:dyDescent="0.55000000000000004">
      <c r="A104" s="24" t="s">
        <v>948</v>
      </c>
      <c r="B104" s="24" t="s">
        <v>762</v>
      </c>
      <c r="C104" s="36">
        <f>SUM(C99:C103)</f>
        <v>0</v>
      </c>
      <c r="D104" s="15" t="b">
        <f>IF(($C$104=SUM($C$99:$C$103)),TRUE,FALSE)</f>
        <v>1</v>
      </c>
      <c r="E104" s="24" t="s">
        <v>764</v>
      </c>
    </row>
    <row r="105" spans="1:14" ht="43.2" x14ac:dyDescent="0.55000000000000004">
      <c r="A105" s="33" t="s">
        <v>323</v>
      </c>
      <c r="B105" s="4" t="s">
        <v>473</v>
      </c>
      <c r="C105" s="5" t="s">
        <v>364</v>
      </c>
      <c r="D105" s="11" t="s">
        <v>364</v>
      </c>
      <c r="E105" s="6" t="s">
        <v>1063</v>
      </c>
      <c r="G105" s="27" t="s">
        <v>774</v>
      </c>
      <c r="H105" s="26" t="s">
        <v>450</v>
      </c>
      <c r="I105" s="26" t="s">
        <v>451</v>
      </c>
      <c r="J105" s="26" t="s">
        <v>452</v>
      </c>
      <c r="K105" s="26" t="s">
        <v>453</v>
      </c>
      <c r="L105" s="26" t="s">
        <v>454</v>
      </c>
      <c r="M105" s="30" t="s">
        <v>762</v>
      </c>
    </row>
    <row r="106" spans="1:14" x14ac:dyDescent="0.55000000000000004">
      <c r="A106" s="16" t="s">
        <v>79</v>
      </c>
      <c r="B106" s="3" t="s">
        <v>474</v>
      </c>
      <c r="C106" s="39">
        <f>H106</f>
        <v>0</v>
      </c>
      <c r="D106" s="15" t="b">
        <f>ISNUMBER(C106)</f>
        <v>1</v>
      </c>
      <c r="E106" s="3" t="s">
        <v>760</v>
      </c>
      <c r="G106" s="25" t="s">
        <v>370</v>
      </c>
      <c r="H106" s="40"/>
      <c r="I106" s="40"/>
      <c r="J106" s="40"/>
      <c r="K106" s="40"/>
      <c r="L106" s="40"/>
      <c r="M106" s="41">
        <f>SUM(H106:L106)</f>
        <v>0</v>
      </c>
      <c r="N106" s="15" t="b">
        <f>IF(($M$106=SUM($H$106:$L$106)),TRUE,FALSE)</f>
        <v>1</v>
      </c>
    </row>
    <row r="107" spans="1:14" x14ac:dyDescent="0.55000000000000004">
      <c r="A107" s="16" t="s">
        <v>80</v>
      </c>
      <c r="B107" s="3" t="s">
        <v>475</v>
      </c>
      <c r="C107" s="39">
        <f>I106</f>
        <v>0</v>
      </c>
      <c r="D107" s="15" t="b">
        <f t="shared" ref="D107:D124" si="7">ISNUMBER(C107)</f>
        <v>1</v>
      </c>
      <c r="E107" s="3" t="s">
        <v>760</v>
      </c>
      <c r="G107" s="25" t="s">
        <v>371</v>
      </c>
      <c r="H107" s="40"/>
      <c r="I107" s="40"/>
      <c r="J107" s="40"/>
      <c r="K107" s="40"/>
      <c r="L107" s="40"/>
      <c r="M107" s="41">
        <f t="shared" ref="M107:M110" si="8">SUM(H107:L107)</f>
        <v>0</v>
      </c>
      <c r="N107" s="15" t="b">
        <f>IF(($M$107=SUM($H$107:$L$107)),TRUE,FALSE)</f>
        <v>1</v>
      </c>
    </row>
    <row r="108" spans="1:14" x14ac:dyDescent="0.55000000000000004">
      <c r="A108" s="16" t="s">
        <v>81</v>
      </c>
      <c r="B108" s="3" t="s">
        <v>476</v>
      </c>
      <c r="C108" s="39">
        <f>J106</f>
        <v>0</v>
      </c>
      <c r="D108" s="15" t="b">
        <f t="shared" si="7"/>
        <v>1</v>
      </c>
      <c r="E108" s="3" t="s">
        <v>760</v>
      </c>
      <c r="G108" s="25" t="s">
        <v>372</v>
      </c>
      <c r="H108" s="40"/>
      <c r="I108" s="40"/>
      <c r="J108" s="40"/>
      <c r="K108" s="40"/>
      <c r="L108" s="40"/>
      <c r="M108" s="41">
        <f t="shared" si="8"/>
        <v>0</v>
      </c>
      <c r="N108" s="15" t="b">
        <f>IF(($M$108=SUM($H$108:$L$108)),TRUE,FALSE)</f>
        <v>1</v>
      </c>
    </row>
    <row r="109" spans="1:14" x14ac:dyDescent="0.55000000000000004">
      <c r="A109" s="16" t="s">
        <v>82</v>
      </c>
      <c r="B109" s="3" t="s">
        <v>477</v>
      </c>
      <c r="C109" s="39">
        <f>K106</f>
        <v>0</v>
      </c>
      <c r="D109" s="15" t="b">
        <f t="shared" si="7"/>
        <v>1</v>
      </c>
      <c r="E109" s="3" t="s">
        <v>760</v>
      </c>
      <c r="G109" s="25" t="s">
        <v>373</v>
      </c>
      <c r="H109" s="40"/>
      <c r="I109" s="40"/>
      <c r="J109" s="40"/>
      <c r="K109" s="40"/>
      <c r="L109" s="40"/>
      <c r="M109" s="41">
        <f t="shared" si="8"/>
        <v>0</v>
      </c>
      <c r="N109" s="15" t="b">
        <f>IF(($M$109=SUM($H$109:$L$109)),TRUE,FALSE)</f>
        <v>1</v>
      </c>
    </row>
    <row r="110" spans="1:14" x14ac:dyDescent="0.55000000000000004">
      <c r="A110" s="16" t="s">
        <v>83</v>
      </c>
      <c r="B110" s="3" t="s">
        <v>478</v>
      </c>
      <c r="C110" s="39">
        <f>L106</f>
        <v>0</v>
      </c>
      <c r="D110" s="15" t="b">
        <f t="shared" si="7"/>
        <v>1</v>
      </c>
      <c r="E110" s="3" t="s">
        <v>760</v>
      </c>
      <c r="G110" s="30" t="s">
        <v>762</v>
      </c>
      <c r="H110" s="41">
        <f>SUM(H106:H109)</f>
        <v>0</v>
      </c>
      <c r="I110" s="41">
        <f t="shared" ref="I110:L110" si="9">SUM(I106:I109)</f>
        <v>0</v>
      </c>
      <c r="J110" s="41">
        <f t="shared" si="9"/>
        <v>0</v>
      </c>
      <c r="K110" s="41">
        <f t="shared" si="9"/>
        <v>0</v>
      </c>
      <c r="L110" s="41">
        <f t="shared" si="9"/>
        <v>0</v>
      </c>
      <c r="M110" s="41">
        <f t="shared" si="8"/>
        <v>0</v>
      </c>
      <c r="N110" s="15" t="b">
        <f>IF(($M$110=SUM($H$110:$L$110)),TRUE,FALSE)</f>
        <v>1</v>
      </c>
    </row>
    <row r="111" spans="1:14" x14ac:dyDescent="0.55000000000000004">
      <c r="A111" s="16" t="s">
        <v>84</v>
      </c>
      <c r="B111" s="3" t="s">
        <v>479</v>
      </c>
      <c r="C111" s="39">
        <f>H107</f>
        <v>0</v>
      </c>
      <c r="D111" s="15" t="b">
        <f t="shared" si="7"/>
        <v>1</v>
      </c>
      <c r="E111" s="3" t="s">
        <v>760</v>
      </c>
      <c r="H111" s="15" t="b">
        <f>IF(($H$110=SUM($H$106:$H$109)),TRUE,FALSE)</f>
        <v>1</v>
      </c>
      <c r="I111" s="15" t="b">
        <f>IF(($I$110=SUM($I$106:$I$109)),TRUE,FALSE)</f>
        <v>1</v>
      </c>
      <c r="J111" s="15" t="b">
        <f>IF(($J$110=SUM($J$106:$J$109)),TRUE,FALSE)</f>
        <v>1</v>
      </c>
      <c r="K111" s="15" t="b">
        <f>IF(($K$110=SUM($K$106:$K$109)),TRUE,FALSE)</f>
        <v>1</v>
      </c>
      <c r="L111" s="15" t="b">
        <f>IF(($L$110=SUM($L$106:$L$109)),TRUE,FALSE)</f>
        <v>1</v>
      </c>
      <c r="M111" s="15" t="b">
        <f>IF(($M$110=SUM($M$106:$M$109)),TRUE,FALSE)</f>
        <v>1</v>
      </c>
    </row>
    <row r="112" spans="1:14" x14ac:dyDescent="0.55000000000000004">
      <c r="A112" s="16" t="s">
        <v>85</v>
      </c>
      <c r="B112" s="3" t="s">
        <v>480</v>
      </c>
      <c r="C112" s="39">
        <f>I107</f>
        <v>0</v>
      </c>
      <c r="D112" s="15" t="b">
        <f t="shared" si="7"/>
        <v>1</v>
      </c>
      <c r="E112" s="3" t="s">
        <v>760</v>
      </c>
    </row>
    <row r="113" spans="1:5" x14ac:dyDescent="0.55000000000000004">
      <c r="A113" s="16" t="s">
        <v>86</v>
      </c>
      <c r="B113" s="3" t="s">
        <v>481</v>
      </c>
      <c r="C113" s="39">
        <f>J107</f>
        <v>0</v>
      </c>
      <c r="D113" s="15" t="b">
        <f t="shared" si="7"/>
        <v>1</v>
      </c>
      <c r="E113" s="3" t="s">
        <v>760</v>
      </c>
    </row>
    <row r="114" spans="1:5" x14ac:dyDescent="0.55000000000000004">
      <c r="A114" s="16" t="s">
        <v>87</v>
      </c>
      <c r="B114" s="3" t="s">
        <v>482</v>
      </c>
      <c r="C114" s="39">
        <f>K107</f>
        <v>0</v>
      </c>
      <c r="D114" s="15" t="b">
        <f t="shared" si="7"/>
        <v>1</v>
      </c>
      <c r="E114" s="3" t="s">
        <v>760</v>
      </c>
    </row>
    <row r="115" spans="1:5" x14ac:dyDescent="0.55000000000000004">
      <c r="A115" s="16" t="s">
        <v>88</v>
      </c>
      <c r="B115" s="3" t="s">
        <v>483</v>
      </c>
      <c r="C115" s="39">
        <f>L107</f>
        <v>0</v>
      </c>
      <c r="D115" s="15" t="b">
        <f t="shared" si="7"/>
        <v>1</v>
      </c>
      <c r="E115" s="3" t="s">
        <v>760</v>
      </c>
    </row>
    <row r="116" spans="1:5" x14ac:dyDescent="0.55000000000000004">
      <c r="A116" s="16" t="s">
        <v>89</v>
      </c>
      <c r="B116" s="3" t="s">
        <v>484</v>
      </c>
      <c r="C116" s="39">
        <f>H108</f>
        <v>0</v>
      </c>
      <c r="D116" s="15" t="b">
        <f t="shared" si="7"/>
        <v>1</v>
      </c>
      <c r="E116" s="3" t="s">
        <v>760</v>
      </c>
    </row>
    <row r="117" spans="1:5" x14ac:dyDescent="0.55000000000000004">
      <c r="A117" s="16" t="s">
        <v>90</v>
      </c>
      <c r="B117" s="3" t="s">
        <v>485</v>
      </c>
      <c r="C117" s="39">
        <f>I108</f>
        <v>0</v>
      </c>
      <c r="D117" s="15" t="b">
        <f t="shared" si="7"/>
        <v>1</v>
      </c>
      <c r="E117" s="3" t="s">
        <v>760</v>
      </c>
    </row>
    <row r="118" spans="1:5" x14ac:dyDescent="0.55000000000000004">
      <c r="A118" s="16" t="s">
        <v>91</v>
      </c>
      <c r="B118" s="3" t="s">
        <v>487</v>
      </c>
      <c r="C118" s="39">
        <f>J108</f>
        <v>0</v>
      </c>
      <c r="D118" s="15" t="b">
        <f t="shared" si="7"/>
        <v>1</v>
      </c>
      <c r="E118" s="3" t="s">
        <v>760</v>
      </c>
    </row>
    <row r="119" spans="1:5" x14ac:dyDescent="0.55000000000000004">
      <c r="A119" s="16" t="s">
        <v>92</v>
      </c>
      <c r="B119" s="3" t="s">
        <v>486</v>
      </c>
      <c r="C119" s="39">
        <f>K108</f>
        <v>0</v>
      </c>
      <c r="D119" s="15" t="b">
        <f t="shared" si="7"/>
        <v>1</v>
      </c>
      <c r="E119" s="3" t="s">
        <v>760</v>
      </c>
    </row>
    <row r="120" spans="1:5" x14ac:dyDescent="0.55000000000000004">
      <c r="A120" s="16" t="s">
        <v>93</v>
      </c>
      <c r="B120" s="3" t="s">
        <v>488</v>
      </c>
      <c r="C120" s="39">
        <f>L108</f>
        <v>0</v>
      </c>
      <c r="D120" s="15" t="b">
        <f t="shared" si="7"/>
        <v>1</v>
      </c>
      <c r="E120" s="3" t="s">
        <v>760</v>
      </c>
    </row>
    <row r="121" spans="1:5" x14ac:dyDescent="0.55000000000000004">
      <c r="A121" s="16" t="s">
        <v>94</v>
      </c>
      <c r="B121" s="3" t="s">
        <v>489</v>
      </c>
      <c r="C121" s="39">
        <f>H109</f>
        <v>0</v>
      </c>
      <c r="D121" s="15" t="b">
        <f t="shared" si="7"/>
        <v>1</v>
      </c>
      <c r="E121" s="3" t="s">
        <v>760</v>
      </c>
    </row>
    <row r="122" spans="1:5" x14ac:dyDescent="0.55000000000000004">
      <c r="A122" s="16" t="s">
        <v>95</v>
      </c>
      <c r="B122" s="3" t="s">
        <v>490</v>
      </c>
      <c r="C122" s="39">
        <f>I109</f>
        <v>0</v>
      </c>
      <c r="D122" s="15" t="b">
        <f t="shared" si="7"/>
        <v>1</v>
      </c>
      <c r="E122" s="3" t="s">
        <v>760</v>
      </c>
    </row>
    <row r="123" spans="1:5" x14ac:dyDescent="0.55000000000000004">
      <c r="A123" s="16" t="s">
        <v>96</v>
      </c>
      <c r="B123" s="3" t="s">
        <v>491</v>
      </c>
      <c r="C123" s="39">
        <f>J109</f>
        <v>0</v>
      </c>
      <c r="D123" s="15" t="b">
        <f t="shared" si="7"/>
        <v>1</v>
      </c>
      <c r="E123" s="3" t="s">
        <v>760</v>
      </c>
    </row>
    <row r="124" spans="1:5" x14ac:dyDescent="0.55000000000000004">
      <c r="A124" s="16" t="s">
        <v>97</v>
      </c>
      <c r="B124" s="3" t="s">
        <v>492</v>
      </c>
      <c r="C124" s="39">
        <f>K109</f>
        <v>0</v>
      </c>
      <c r="D124" s="15" t="b">
        <f t="shared" si="7"/>
        <v>1</v>
      </c>
      <c r="E124" s="3" t="s">
        <v>760</v>
      </c>
    </row>
    <row r="125" spans="1:5" x14ac:dyDescent="0.55000000000000004">
      <c r="A125" s="16" t="s">
        <v>98</v>
      </c>
      <c r="B125" s="3" t="s">
        <v>493</v>
      </c>
      <c r="C125" s="39">
        <f>L109</f>
        <v>0</v>
      </c>
      <c r="D125" s="15" t="b">
        <f>ISNUMBER(C125)</f>
        <v>1</v>
      </c>
      <c r="E125" s="3" t="s">
        <v>760</v>
      </c>
    </row>
    <row r="126" spans="1:5" ht="91.2" customHeight="1" x14ac:dyDescent="0.55000000000000004">
      <c r="A126" s="33" t="s">
        <v>324</v>
      </c>
      <c r="B126" s="4" t="s">
        <v>473</v>
      </c>
      <c r="C126" s="5" t="s">
        <v>364</v>
      </c>
      <c r="D126" s="11" t="s">
        <v>364</v>
      </c>
      <c r="E126" s="6" t="s">
        <v>1059</v>
      </c>
    </row>
    <row r="127" spans="1:5" x14ac:dyDescent="0.55000000000000004">
      <c r="A127" s="16" t="s">
        <v>99</v>
      </c>
      <c r="B127" s="3" t="s">
        <v>450</v>
      </c>
      <c r="C127" s="38">
        <f>H110</f>
        <v>0</v>
      </c>
      <c r="D127" s="15" t="b">
        <f t="shared" ref="D127:D131" si="10">ISNUMBER(C127)</f>
        <v>1</v>
      </c>
      <c r="E127" s="3" t="s">
        <v>760</v>
      </c>
    </row>
    <row r="128" spans="1:5" x14ac:dyDescent="0.55000000000000004">
      <c r="A128" s="16" t="s">
        <v>100</v>
      </c>
      <c r="B128" s="3" t="s">
        <v>451</v>
      </c>
      <c r="C128" s="38">
        <f>I110</f>
        <v>0</v>
      </c>
      <c r="D128" s="15" t="b">
        <f t="shared" si="10"/>
        <v>1</v>
      </c>
      <c r="E128" s="3" t="s">
        <v>760</v>
      </c>
    </row>
    <row r="129" spans="1:14" x14ac:dyDescent="0.55000000000000004">
      <c r="A129" s="16" t="s">
        <v>101</v>
      </c>
      <c r="B129" s="3" t="s">
        <v>452</v>
      </c>
      <c r="C129" s="38">
        <f>J110</f>
        <v>0</v>
      </c>
      <c r="D129" s="15" t="b">
        <f t="shared" si="10"/>
        <v>1</v>
      </c>
      <c r="E129" s="3" t="s">
        <v>760</v>
      </c>
    </row>
    <row r="130" spans="1:14" x14ac:dyDescent="0.55000000000000004">
      <c r="A130" s="16" t="s">
        <v>102</v>
      </c>
      <c r="B130" s="3" t="s">
        <v>453</v>
      </c>
      <c r="C130" s="38">
        <f>K110</f>
        <v>0</v>
      </c>
      <c r="D130" s="15" t="b">
        <f t="shared" si="10"/>
        <v>1</v>
      </c>
      <c r="E130" s="3" t="s">
        <v>760</v>
      </c>
    </row>
    <row r="131" spans="1:14" x14ac:dyDescent="0.55000000000000004">
      <c r="A131" s="16" t="s">
        <v>103</v>
      </c>
      <c r="B131" s="3" t="s">
        <v>454</v>
      </c>
      <c r="C131" s="38">
        <f>L110</f>
        <v>0</v>
      </c>
      <c r="D131" s="15" t="b">
        <f t="shared" si="10"/>
        <v>1</v>
      </c>
      <c r="E131" s="3" t="s">
        <v>760</v>
      </c>
    </row>
    <row r="132" spans="1:14" ht="28.8" x14ac:dyDescent="0.55000000000000004">
      <c r="A132" s="24" t="s">
        <v>772</v>
      </c>
      <c r="B132" s="24" t="s">
        <v>762</v>
      </c>
      <c r="C132" s="36">
        <f>SUM(C127:C131)</f>
        <v>0</v>
      </c>
      <c r="D132" s="15" t="b">
        <f>IF(($C$132=SUM($C$127:$C$131)),TRUE,FALSE)</f>
        <v>1</v>
      </c>
      <c r="E132" s="24" t="s">
        <v>764</v>
      </c>
    </row>
    <row r="133" spans="1:14" ht="95.4" customHeight="1" x14ac:dyDescent="0.55000000000000004">
      <c r="A133" s="33" t="s">
        <v>325</v>
      </c>
      <c r="B133" s="4" t="s">
        <v>473</v>
      </c>
      <c r="C133" s="5" t="s">
        <v>364</v>
      </c>
      <c r="D133" s="11" t="s">
        <v>364</v>
      </c>
      <c r="E133" s="6" t="s">
        <v>1060</v>
      </c>
    </row>
    <row r="134" spans="1:14" x14ac:dyDescent="0.55000000000000004">
      <c r="A134" s="16" t="s">
        <v>104</v>
      </c>
      <c r="B134" s="3" t="s">
        <v>370</v>
      </c>
      <c r="C134" s="38">
        <f>M106</f>
        <v>0</v>
      </c>
      <c r="D134" s="15" t="b">
        <f t="shared" ref="D134:D137" si="11">ISNUMBER(C134)</f>
        <v>1</v>
      </c>
      <c r="E134" s="3" t="s">
        <v>760</v>
      </c>
    </row>
    <row r="135" spans="1:14" x14ac:dyDescent="0.55000000000000004">
      <c r="A135" s="16" t="s">
        <v>105</v>
      </c>
      <c r="B135" s="3" t="s">
        <v>371</v>
      </c>
      <c r="C135" s="38">
        <f>M107</f>
        <v>0</v>
      </c>
      <c r="D135" s="15" t="b">
        <f t="shared" si="11"/>
        <v>1</v>
      </c>
      <c r="E135" s="3" t="s">
        <v>760</v>
      </c>
    </row>
    <row r="136" spans="1:14" x14ac:dyDescent="0.55000000000000004">
      <c r="A136" s="16" t="s">
        <v>106</v>
      </c>
      <c r="B136" s="3" t="s">
        <v>372</v>
      </c>
      <c r="C136" s="38">
        <f>M108</f>
        <v>0</v>
      </c>
      <c r="D136" s="15" t="b">
        <f t="shared" si="11"/>
        <v>1</v>
      </c>
      <c r="E136" s="3" t="s">
        <v>760</v>
      </c>
    </row>
    <row r="137" spans="1:14" x14ac:dyDescent="0.55000000000000004">
      <c r="A137" s="16" t="s">
        <v>107</v>
      </c>
      <c r="B137" s="3" t="s">
        <v>373</v>
      </c>
      <c r="C137" s="38">
        <f>M109</f>
        <v>0</v>
      </c>
      <c r="D137" s="15" t="b">
        <f t="shared" si="11"/>
        <v>1</v>
      </c>
      <c r="E137" s="3" t="s">
        <v>760</v>
      </c>
    </row>
    <row r="138" spans="1:14" ht="28.8" x14ac:dyDescent="0.55000000000000004">
      <c r="A138" s="24" t="s">
        <v>773</v>
      </c>
      <c r="B138" s="24" t="s">
        <v>762</v>
      </c>
      <c r="C138" s="36">
        <f>SUM(C134:C137)</f>
        <v>0</v>
      </c>
      <c r="D138" s="15" t="b">
        <f>IF(($C$138=SUM($C$134:$C$137)),TRUE,FALSE)</f>
        <v>1</v>
      </c>
      <c r="E138" s="24" t="s">
        <v>764</v>
      </c>
    </row>
    <row r="139" spans="1:14" ht="28.8" x14ac:dyDescent="0.55000000000000004">
      <c r="A139" s="16" t="s">
        <v>108</v>
      </c>
      <c r="B139" s="3" t="s">
        <v>494</v>
      </c>
      <c r="C139" s="2"/>
      <c r="D139" s="15" t="s">
        <v>271</v>
      </c>
      <c r="E139" s="3" t="s">
        <v>822</v>
      </c>
    </row>
    <row r="140" spans="1:14" ht="43.2" x14ac:dyDescent="0.55000000000000004">
      <c r="A140" s="33" t="s">
        <v>326</v>
      </c>
      <c r="B140" s="4" t="s">
        <v>828</v>
      </c>
      <c r="C140" s="5" t="s">
        <v>364</v>
      </c>
      <c r="D140" s="11" t="s">
        <v>364</v>
      </c>
      <c r="E140" s="6" t="s">
        <v>1061</v>
      </c>
      <c r="G140" s="27" t="s">
        <v>807</v>
      </c>
      <c r="H140" s="26" t="s">
        <v>450</v>
      </c>
      <c r="I140" s="26" t="s">
        <v>451</v>
      </c>
      <c r="J140" s="26" t="s">
        <v>452</v>
      </c>
      <c r="K140" s="26" t="s">
        <v>453</v>
      </c>
      <c r="L140" s="26" t="s">
        <v>454</v>
      </c>
      <c r="M140" s="30" t="s">
        <v>762</v>
      </c>
    </row>
    <row r="141" spans="1:14" x14ac:dyDescent="0.55000000000000004">
      <c r="A141" s="16" t="s">
        <v>109</v>
      </c>
      <c r="B141" s="3" t="s">
        <v>495</v>
      </c>
      <c r="C141" s="39">
        <f>H141</f>
        <v>0</v>
      </c>
      <c r="D141" s="15" t="b">
        <f>ISNUMBER(C141)</f>
        <v>1</v>
      </c>
      <c r="E141" s="3" t="s">
        <v>760</v>
      </c>
      <c r="G141" s="26" t="s">
        <v>380</v>
      </c>
      <c r="H141" s="40"/>
      <c r="I141" s="40"/>
      <c r="J141" s="40"/>
      <c r="K141" s="40"/>
      <c r="L141" s="40"/>
      <c r="M141" s="41">
        <f>SUM(H141:L141)</f>
        <v>0</v>
      </c>
      <c r="N141" s="15" t="b">
        <f>IF(($M$141=SUM($H$141:$L$141)),TRUE,FALSE)</f>
        <v>1</v>
      </c>
    </row>
    <row r="142" spans="1:14" x14ac:dyDescent="0.55000000000000004">
      <c r="A142" s="16" t="s">
        <v>110</v>
      </c>
      <c r="B142" s="3" t="s">
        <v>496</v>
      </c>
      <c r="C142" s="39">
        <f>I141</f>
        <v>0</v>
      </c>
      <c r="D142" s="15" t="b">
        <f t="shared" ref="D142:D159" si="12">ISNUMBER(C142)</f>
        <v>1</v>
      </c>
      <c r="E142" s="3" t="s">
        <v>760</v>
      </c>
      <c r="G142" s="26" t="s">
        <v>381</v>
      </c>
      <c r="H142" s="40"/>
      <c r="I142" s="40"/>
      <c r="J142" s="40"/>
      <c r="K142" s="40"/>
      <c r="L142" s="40"/>
      <c r="M142" s="41">
        <f t="shared" ref="M142:M145" si="13">SUM(H142:L142)</f>
        <v>0</v>
      </c>
      <c r="N142" s="15" t="b">
        <f>IF(($M$142=SUM($H$142:$L$142)),TRUE,FALSE)</f>
        <v>1</v>
      </c>
    </row>
    <row r="143" spans="1:14" x14ac:dyDescent="0.55000000000000004">
      <c r="A143" s="16" t="s">
        <v>111</v>
      </c>
      <c r="B143" s="3" t="s">
        <v>497</v>
      </c>
      <c r="C143" s="39">
        <f>J141</f>
        <v>0</v>
      </c>
      <c r="D143" s="15" t="b">
        <f t="shared" si="12"/>
        <v>1</v>
      </c>
      <c r="E143" s="3" t="s">
        <v>760</v>
      </c>
      <c r="G143" s="26" t="s">
        <v>382</v>
      </c>
      <c r="H143" s="40"/>
      <c r="I143" s="40"/>
      <c r="J143" s="40"/>
      <c r="K143" s="40"/>
      <c r="L143" s="40"/>
      <c r="M143" s="41">
        <f t="shared" si="13"/>
        <v>0</v>
      </c>
      <c r="N143" s="15" t="b">
        <f>IF(($M$143=SUM($H$143:$L$143)),TRUE,FALSE)</f>
        <v>1</v>
      </c>
    </row>
    <row r="144" spans="1:14" x14ac:dyDescent="0.55000000000000004">
      <c r="A144" s="16" t="s">
        <v>112</v>
      </c>
      <c r="B144" s="3" t="s">
        <v>498</v>
      </c>
      <c r="C144" s="39">
        <f>K141</f>
        <v>0</v>
      </c>
      <c r="D144" s="15" t="b">
        <f t="shared" si="12"/>
        <v>1</v>
      </c>
      <c r="E144" s="3" t="s">
        <v>760</v>
      </c>
      <c r="G144" s="26" t="s">
        <v>383</v>
      </c>
      <c r="H144" s="40"/>
      <c r="I144" s="40"/>
      <c r="J144" s="40"/>
      <c r="K144" s="40"/>
      <c r="L144" s="40"/>
      <c r="M144" s="41">
        <f t="shared" si="13"/>
        <v>0</v>
      </c>
      <c r="N144" s="15" t="b">
        <f>IF(($M$144=SUM($H$144:$L$144)),TRUE,FALSE)</f>
        <v>1</v>
      </c>
    </row>
    <row r="145" spans="1:14" x14ac:dyDescent="0.55000000000000004">
      <c r="A145" s="16" t="s">
        <v>113</v>
      </c>
      <c r="B145" s="3" t="s">
        <v>499</v>
      </c>
      <c r="C145" s="39">
        <f>L141</f>
        <v>0</v>
      </c>
      <c r="D145" s="15" t="b">
        <f t="shared" si="12"/>
        <v>1</v>
      </c>
      <c r="E145" s="3" t="s">
        <v>760</v>
      </c>
      <c r="G145" s="30" t="s">
        <v>762</v>
      </c>
      <c r="H145" s="41">
        <f>SUM(H141:H144)</f>
        <v>0</v>
      </c>
      <c r="I145" s="41">
        <f t="shared" ref="I145" si="14">SUM(I141:I144)</f>
        <v>0</v>
      </c>
      <c r="J145" s="41">
        <f t="shared" ref="J145" si="15">SUM(J141:J144)</f>
        <v>0</v>
      </c>
      <c r="K145" s="41">
        <f t="shared" ref="K145" si="16">SUM(K141:K144)</f>
        <v>0</v>
      </c>
      <c r="L145" s="41">
        <f t="shared" ref="L145" si="17">SUM(L141:L144)</f>
        <v>0</v>
      </c>
      <c r="M145" s="41">
        <f t="shared" si="13"/>
        <v>0</v>
      </c>
      <c r="N145" s="15" t="b">
        <f>IF(($M$145=SUM($H$145:$L$145)),TRUE,FALSE)</f>
        <v>1</v>
      </c>
    </row>
    <row r="146" spans="1:14" x14ac:dyDescent="0.55000000000000004">
      <c r="A146" s="16" t="s">
        <v>114</v>
      </c>
      <c r="B146" s="3" t="s">
        <v>500</v>
      </c>
      <c r="C146" s="39">
        <f>H142</f>
        <v>0</v>
      </c>
      <c r="D146" s="15" t="b">
        <f t="shared" si="12"/>
        <v>1</v>
      </c>
      <c r="E146" s="3" t="s">
        <v>760</v>
      </c>
      <c r="H146" s="15" t="b">
        <f>IF(($H$145=SUM($H$141:$H$144)),TRUE,FALSE)</f>
        <v>1</v>
      </c>
      <c r="I146" s="15" t="b">
        <f>IF(($I$145=SUM($I$141:$I$144)),TRUE,FALSE)</f>
        <v>1</v>
      </c>
      <c r="J146" s="15" t="b">
        <f>IF(($J$145=SUM($J$141:$J$144)),TRUE,FALSE)</f>
        <v>1</v>
      </c>
      <c r="K146" s="15" t="b">
        <f>IF(($K$145=SUM($K$141:$K$144)),TRUE,FALSE)</f>
        <v>1</v>
      </c>
      <c r="L146" s="15" t="b">
        <f>IF(($L$145=SUM($L$141:$L$144)),TRUE,FALSE)</f>
        <v>1</v>
      </c>
      <c r="M146" s="15" t="b">
        <f>IF(($M$145=SUM($M$141:$M$144)),TRUE,FALSE)</f>
        <v>1</v>
      </c>
    </row>
    <row r="147" spans="1:14" x14ac:dyDescent="0.55000000000000004">
      <c r="A147" s="16" t="s">
        <v>115</v>
      </c>
      <c r="B147" s="3" t="s">
        <v>501</v>
      </c>
      <c r="C147" s="39">
        <f>I142</f>
        <v>0</v>
      </c>
      <c r="D147" s="15" t="b">
        <f t="shared" si="12"/>
        <v>1</v>
      </c>
      <c r="E147" s="3" t="s">
        <v>760</v>
      </c>
    </row>
    <row r="148" spans="1:14" x14ac:dyDescent="0.55000000000000004">
      <c r="A148" s="16" t="s">
        <v>116</v>
      </c>
      <c r="B148" s="3" t="s">
        <v>502</v>
      </c>
      <c r="C148" s="39">
        <f>J142</f>
        <v>0</v>
      </c>
      <c r="D148" s="15" t="b">
        <f t="shared" si="12"/>
        <v>1</v>
      </c>
      <c r="E148" s="3" t="s">
        <v>760</v>
      </c>
    </row>
    <row r="149" spans="1:14" x14ac:dyDescent="0.55000000000000004">
      <c r="A149" s="16" t="s">
        <v>117</v>
      </c>
      <c r="B149" s="3" t="s">
        <v>503</v>
      </c>
      <c r="C149" s="39">
        <f>K142</f>
        <v>0</v>
      </c>
      <c r="D149" s="15" t="b">
        <f t="shared" si="12"/>
        <v>1</v>
      </c>
      <c r="E149" s="3" t="s">
        <v>760</v>
      </c>
    </row>
    <row r="150" spans="1:14" x14ac:dyDescent="0.55000000000000004">
      <c r="A150" s="16" t="s">
        <v>118</v>
      </c>
      <c r="B150" s="3" t="s">
        <v>504</v>
      </c>
      <c r="C150" s="39">
        <f>L142</f>
        <v>0</v>
      </c>
      <c r="D150" s="15" t="b">
        <f t="shared" si="12"/>
        <v>1</v>
      </c>
      <c r="E150" s="3" t="s">
        <v>760</v>
      </c>
    </row>
    <row r="151" spans="1:14" x14ac:dyDescent="0.55000000000000004">
      <c r="A151" s="16" t="s">
        <v>119</v>
      </c>
      <c r="B151" s="3" t="s">
        <v>505</v>
      </c>
      <c r="C151" s="39">
        <f>H143</f>
        <v>0</v>
      </c>
      <c r="D151" s="15" t="b">
        <f t="shared" si="12"/>
        <v>1</v>
      </c>
      <c r="E151" s="3" t="s">
        <v>760</v>
      </c>
    </row>
    <row r="152" spans="1:14" x14ac:dyDescent="0.55000000000000004">
      <c r="A152" s="16" t="s">
        <v>120</v>
      </c>
      <c r="B152" s="3" t="s">
        <v>506</v>
      </c>
      <c r="C152" s="39">
        <f>I143</f>
        <v>0</v>
      </c>
      <c r="D152" s="15" t="b">
        <f t="shared" si="12"/>
        <v>1</v>
      </c>
      <c r="E152" s="3" t="s">
        <v>760</v>
      </c>
    </row>
    <row r="153" spans="1:14" x14ac:dyDescent="0.55000000000000004">
      <c r="A153" s="16" t="s">
        <v>121</v>
      </c>
      <c r="B153" s="3" t="s">
        <v>507</v>
      </c>
      <c r="C153" s="39">
        <f>J143</f>
        <v>0</v>
      </c>
      <c r="D153" s="15" t="b">
        <f t="shared" si="12"/>
        <v>1</v>
      </c>
      <c r="E153" s="3" t="s">
        <v>760</v>
      </c>
    </row>
    <row r="154" spans="1:14" x14ac:dyDescent="0.55000000000000004">
      <c r="A154" s="16" t="s">
        <v>122</v>
      </c>
      <c r="B154" s="3" t="s">
        <v>508</v>
      </c>
      <c r="C154" s="39">
        <f>K143</f>
        <v>0</v>
      </c>
      <c r="D154" s="15" t="b">
        <f t="shared" si="12"/>
        <v>1</v>
      </c>
      <c r="E154" s="3" t="s">
        <v>760</v>
      </c>
    </row>
    <row r="155" spans="1:14" x14ac:dyDescent="0.55000000000000004">
      <c r="A155" s="16" t="s">
        <v>123</v>
      </c>
      <c r="B155" s="3" t="s">
        <v>509</v>
      </c>
      <c r="C155" s="39">
        <f>L143</f>
        <v>0</v>
      </c>
      <c r="D155" s="15" t="b">
        <f t="shared" si="12"/>
        <v>1</v>
      </c>
      <c r="E155" s="3" t="s">
        <v>760</v>
      </c>
    </row>
    <row r="156" spans="1:14" x14ac:dyDescent="0.55000000000000004">
      <c r="A156" s="16" t="s">
        <v>124</v>
      </c>
      <c r="B156" s="3" t="s">
        <v>510</v>
      </c>
      <c r="C156" s="39">
        <f>H144</f>
        <v>0</v>
      </c>
      <c r="D156" s="15" t="b">
        <f t="shared" si="12"/>
        <v>1</v>
      </c>
      <c r="E156" s="3" t="s">
        <v>760</v>
      </c>
    </row>
    <row r="157" spans="1:14" x14ac:dyDescent="0.55000000000000004">
      <c r="A157" s="16" t="s">
        <v>125</v>
      </c>
      <c r="B157" s="3" t="s">
        <v>511</v>
      </c>
      <c r="C157" s="39">
        <f>I144</f>
        <v>0</v>
      </c>
      <c r="D157" s="15" t="b">
        <f t="shared" si="12"/>
        <v>1</v>
      </c>
      <c r="E157" s="3" t="s">
        <v>760</v>
      </c>
    </row>
    <row r="158" spans="1:14" x14ac:dyDescent="0.55000000000000004">
      <c r="A158" s="16" t="s">
        <v>126</v>
      </c>
      <c r="B158" s="3" t="s">
        <v>512</v>
      </c>
      <c r="C158" s="39">
        <f>J144</f>
        <v>0</v>
      </c>
      <c r="D158" s="15" t="b">
        <f t="shared" si="12"/>
        <v>1</v>
      </c>
      <c r="E158" s="3" t="s">
        <v>760</v>
      </c>
    </row>
    <row r="159" spans="1:14" x14ac:dyDescent="0.55000000000000004">
      <c r="A159" s="16" t="s">
        <v>127</v>
      </c>
      <c r="B159" s="3" t="s">
        <v>513</v>
      </c>
      <c r="C159" s="39">
        <f>K144</f>
        <v>0</v>
      </c>
      <c r="D159" s="15" t="b">
        <f t="shared" si="12"/>
        <v>1</v>
      </c>
      <c r="E159" s="3" t="s">
        <v>760</v>
      </c>
    </row>
    <row r="160" spans="1:14" x14ac:dyDescent="0.55000000000000004">
      <c r="A160" s="16" t="s">
        <v>128</v>
      </c>
      <c r="B160" s="3" t="s">
        <v>514</v>
      </c>
      <c r="C160" s="39">
        <f>L144</f>
        <v>0</v>
      </c>
      <c r="D160" s="15" t="b">
        <f>ISNUMBER(C160)</f>
        <v>1</v>
      </c>
      <c r="E160" s="3" t="s">
        <v>760</v>
      </c>
    </row>
    <row r="161" spans="1:5" ht="92.1" customHeight="1" x14ac:dyDescent="0.55000000000000004">
      <c r="A161" s="33" t="s">
        <v>327</v>
      </c>
      <c r="B161" s="4" t="s">
        <v>828</v>
      </c>
      <c r="C161" s="5" t="s">
        <v>364</v>
      </c>
      <c r="D161" s="11" t="s">
        <v>364</v>
      </c>
      <c r="E161" s="6" t="s">
        <v>1064</v>
      </c>
    </row>
    <row r="162" spans="1:5" x14ac:dyDescent="0.55000000000000004">
      <c r="A162" s="16" t="s">
        <v>129</v>
      </c>
      <c r="B162" s="3" t="s">
        <v>450</v>
      </c>
      <c r="C162" s="38">
        <f>H145</f>
        <v>0</v>
      </c>
      <c r="D162" s="15" t="b">
        <f>ISNUMBER(C162)</f>
        <v>1</v>
      </c>
      <c r="E162" s="3" t="s">
        <v>760</v>
      </c>
    </row>
    <row r="163" spans="1:5" x14ac:dyDescent="0.55000000000000004">
      <c r="A163" s="16" t="s">
        <v>130</v>
      </c>
      <c r="B163" s="3" t="s">
        <v>451</v>
      </c>
      <c r="C163" s="38">
        <f>I145</f>
        <v>0</v>
      </c>
      <c r="D163" s="15" t="b">
        <f t="shared" ref="D163:D166" si="18">ISNUMBER(C163)</f>
        <v>1</v>
      </c>
      <c r="E163" s="3" t="s">
        <v>760</v>
      </c>
    </row>
    <row r="164" spans="1:5" x14ac:dyDescent="0.55000000000000004">
      <c r="A164" s="16" t="s">
        <v>131</v>
      </c>
      <c r="B164" s="3" t="s">
        <v>452</v>
      </c>
      <c r="C164" s="38">
        <f>J145</f>
        <v>0</v>
      </c>
      <c r="D164" s="15" t="b">
        <f t="shared" si="18"/>
        <v>1</v>
      </c>
      <c r="E164" s="3" t="s">
        <v>760</v>
      </c>
    </row>
    <row r="165" spans="1:5" x14ac:dyDescent="0.55000000000000004">
      <c r="A165" s="16" t="s">
        <v>132</v>
      </c>
      <c r="B165" s="3" t="s">
        <v>453</v>
      </c>
      <c r="C165" s="38">
        <f>K145</f>
        <v>0</v>
      </c>
      <c r="D165" s="15" t="b">
        <f t="shared" si="18"/>
        <v>1</v>
      </c>
      <c r="E165" s="3" t="s">
        <v>760</v>
      </c>
    </row>
    <row r="166" spans="1:5" x14ac:dyDescent="0.55000000000000004">
      <c r="A166" s="16" t="s">
        <v>133</v>
      </c>
      <c r="B166" s="3" t="s">
        <v>454</v>
      </c>
      <c r="C166" s="38">
        <f>L145</f>
        <v>0</v>
      </c>
      <c r="D166" s="15" t="b">
        <f t="shared" si="18"/>
        <v>1</v>
      </c>
      <c r="E166" s="3" t="s">
        <v>760</v>
      </c>
    </row>
    <row r="167" spans="1:5" ht="28.8" x14ac:dyDescent="0.55000000000000004">
      <c r="A167" s="24" t="s">
        <v>847</v>
      </c>
      <c r="B167" s="24" t="s">
        <v>762</v>
      </c>
      <c r="C167" s="43">
        <f>SUM(C162:C166)</f>
        <v>0</v>
      </c>
      <c r="D167" s="15" t="b">
        <f>IF(($C$167=SUM($C$162:$C$166)),TRUE,FALSE)</f>
        <v>1</v>
      </c>
      <c r="E167" s="24" t="s">
        <v>764</v>
      </c>
    </row>
    <row r="168" spans="1:5" ht="95.1" customHeight="1" x14ac:dyDescent="0.55000000000000004">
      <c r="A168" s="33" t="s">
        <v>328</v>
      </c>
      <c r="B168" s="4" t="s">
        <v>828</v>
      </c>
      <c r="C168" s="5" t="s">
        <v>364</v>
      </c>
      <c r="D168" s="11" t="s">
        <v>364</v>
      </c>
      <c r="E168" s="6" t="s">
        <v>1065</v>
      </c>
    </row>
    <row r="169" spans="1:5" x14ac:dyDescent="0.55000000000000004">
      <c r="A169" s="16" t="s">
        <v>134</v>
      </c>
      <c r="B169" s="3" t="s">
        <v>380</v>
      </c>
      <c r="C169" s="38">
        <f>M141</f>
        <v>0</v>
      </c>
      <c r="D169" s="15" t="b">
        <f t="shared" ref="D169:D172" si="19">ISNUMBER(C169)</f>
        <v>1</v>
      </c>
      <c r="E169" s="3" t="s">
        <v>760</v>
      </c>
    </row>
    <row r="170" spans="1:5" x14ac:dyDescent="0.55000000000000004">
      <c r="A170" s="16" t="s">
        <v>135</v>
      </c>
      <c r="B170" s="3" t="s">
        <v>381</v>
      </c>
      <c r="C170" s="38">
        <f>M142</f>
        <v>0</v>
      </c>
      <c r="D170" s="15" t="b">
        <f t="shared" si="19"/>
        <v>1</v>
      </c>
      <c r="E170" s="3" t="s">
        <v>760</v>
      </c>
    </row>
    <row r="171" spans="1:5" x14ac:dyDescent="0.55000000000000004">
      <c r="A171" s="16" t="s">
        <v>136</v>
      </c>
      <c r="B171" s="3" t="s">
        <v>382</v>
      </c>
      <c r="C171" s="38">
        <f>M143</f>
        <v>0</v>
      </c>
      <c r="D171" s="15" t="b">
        <f t="shared" si="19"/>
        <v>1</v>
      </c>
      <c r="E171" s="3" t="s">
        <v>760</v>
      </c>
    </row>
    <row r="172" spans="1:5" x14ac:dyDescent="0.55000000000000004">
      <c r="A172" s="16" t="s">
        <v>137</v>
      </c>
      <c r="B172" s="3" t="s">
        <v>383</v>
      </c>
      <c r="C172" s="38">
        <f>M144</f>
        <v>0</v>
      </c>
      <c r="D172" s="15" t="b">
        <f t="shared" si="19"/>
        <v>1</v>
      </c>
      <c r="E172" s="3" t="s">
        <v>760</v>
      </c>
    </row>
    <row r="173" spans="1:5" ht="28.8" x14ac:dyDescent="0.55000000000000004">
      <c r="A173" s="24" t="s">
        <v>846</v>
      </c>
      <c r="B173" s="24" t="s">
        <v>762</v>
      </c>
      <c r="C173" s="43">
        <f>SUM(C169:C172)</f>
        <v>0</v>
      </c>
      <c r="D173" s="15" t="b">
        <f>IF(($C$173=SUM($C$169:$C$172)),TRUE,FALSE)</f>
        <v>1</v>
      </c>
      <c r="E173" s="24" t="s">
        <v>764</v>
      </c>
    </row>
    <row r="174" spans="1:5" ht="28.8" x14ac:dyDescent="0.55000000000000004">
      <c r="A174" s="16" t="s">
        <v>138</v>
      </c>
      <c r="B174" s="3" t="s">
        <v>515</v>
      </c>
      <c r="C174" s="2"/>
      <c r="D174" s="15" t="s">
        <v>271</v>
      </c>
      <c r="E174" s="3" t="s">
        <v>823</v>
      </c>
    </row>
    <row r="175" spans="1:5" ht="57.6" x14ac:dyDescent="0.55000000000000004">
      <c r="A175" s="33" t="s">
        <v>329</v>
      </c>
      <c r="B175" s="4" t="s">
        <v>516</v>
      </c>
      <c r="C175" s="5" t="s">
        <v>364</v>
      </c>
      <c r="D175" s="11" t="s">
        <v>364</v>
      </c>
      <c r="E175" s="6" t="s">
        <v>364</v>
      </c>
    </row>
    <row r="176" spans="1:5" x14ac:dyDescent="0.55000000000000004">
      <c r="A176" s="16" t="s">
        <v>139</v>
      </c>
      <c r="B176" s="3" t="s">
        <v>450</v>
      </c>
      <c r="C176" s="38"/>
      <c r="D176" s="15" t="b">
        <f>ISNUMBER(C176)</f>
        <v>0</v>
      </c>
      <c r="E176" s="3" t="s">
        <v>760</v>
      </c>
    </row>
    <row r="177" spans="1:14" x14ac:dyDescent="0.55000000000000004">
      <c r="A177" s="16" t="s">
        <v>140</v>
      </c>
      <c r="B177" s="3" t="s">
        <v>451</v>
      </c>
      <c r="C177" s="38"/>
      <c r="D177" s="15" t="b">
        <f t="shared" ref="D177:D180" si="20">ISNUMBER(C177)</f>
        <v>0</v>
      </c>
      <c r="E177" s="3" t="s">
        <v>760</v>
      </c>
    </row>
    <row r="178" spans="1:14" x14ac:dyDescent="0.55000000000000004">
      <c r="A178" s="16" t="s">
        <v>141</v>
      </c>
      <c r="B178" s="3" t="s">
        <v>452</v>
      </c>
      <c r="C178" s="38"/>
      <c r="D178" s="15" t="b">
        <f t="shared" si="20"/>
        <v>0</v>
      </c>
      <c r="E178" s="3" t="s">
        <v>760</v>
      </c>
    </row>
    <row r="179" spans="1:14" x14ac:dyDescent="0.55000000000000004">
      <c r="A179" s="16" t="s">
        <v>142</v>
      </c>
      <c r="B179" s="3" t="s">
        <v>453</v>
      </c>
      <c r="C179" s="38"/>
      <c r="D179" s="15" t="b">
        <f t="shared" si="20"/>
        <v>0</v>
      </c>
      <c r="E179" s="3" t="s">
        <v>760</v>
      </c>
    </row>
    <row r="180" spans="1:14" x14ac:dyDescent="0.55000000000000004">
      <c r="A180" s="16" t="s">
        <v>143</v>
      </c>
      <c r="B180" s="3" t="s">
        <v>454</v>
      </c>
      <c r="C180" s="38"/>
      <c r="D180" s="15" t="b">
        <f t="shared" si="20"/>
        <v>0</v>
      </c>
      <c r="E180" s="3" t="s">
        <v>760</v>
      </c>
    </row>
    <row r="181" spans="1:14" ht="28.8" x14ac:dyDescent="0.55000000000000004">
      <c r="A181" s="24" t="s">
        <v>848</v>
      </c>
      <c r="B181" s="24" t="s">
        <v>762</v>
      </c>
      <c r="C181" s="43">
        <f>SUM(C176:C180)</f>
        <v>0</v>
      </c>
      <c r="D181" s="15" t="b">
        <f>IF(($C$181=SUM($C$176:$C$180)),TRUE,FALSE)</f>
        <v>1</v>
      </c>
      <c r="E181" s="24" t="s">
        <v>764</v>
      </c>
    </row>
    <row r="182" spans="1:14" ht="59.1" customHeight="1" x14ac:dyDescent="0.55000000000000004">
      <c r="A182" s="33" t="s">
        <v>330</v>
      </c>
      <c r="B182" s="4" t="s">
        <v>517</v>
      </c>
      <c r="C182" s="5" t="s">
        <v>364</v>
      </c>
      <c r="D182" s="11" t="s">
        <v>364</v>
      </c>
      <c r="E182" s="6" t="s">
        <v>1062</v>
      </c>
      <c r="G182" s="27" t="s">
        <v>824</v>
      </c>
      <c r="H182" s="26" t="s">
        <v>450</v>
      </c>
      <c r="I182" s="26" t="s">
        <v>451</v>
      </c>
      <c r="J182" s="26" t="s">
        <v>452</v>
      </c>
      <c r="K182" s="26" t="s">
        <v>453</v>
      </c>
      <c r="L182" s="26" t="s">
        <v>454</v>
      </c>
      <c r="M182" s="30" t="s">
        <v>762</v>
      </c>
    </row>
    <row r="183" spans="1:14" x14ac:dyDescent="0.55000000000000004">
      <c r="A183" s="16" t="s">
        <v>144</v>
      </c>
      <c r="B183" s="3" t="s">
        <v>518</v>
      </c>
      <c r="C183" s="39">
        <f>H183</f>
        <v>0</v>
      </c>
      <c r="D183" s="15" t="b">
        <f>ISNUMBER(C183)</f>
        <v>1</v>
      </c>
      <c r="E183" s="3" t="s">
        <v>760</v>
      </c>
      <c r="G183" s="26" t="s">
        <v>182</v>
      </c>
      <c r="H183" s="40"/>
      <c r="I183" s="40"/>
      <c r="J183" s="40"/>
      <c r="K183" s="40"/>
      <c r="L183" s="40"/>
      <c r="M183" s="41">
        <f>SUM(H183:L183)</f>
        <v>0</v>
      </c>
      <c r="N183" s="15" t="b">
        <f>IF(($M$183=SUM($H$183:$L$183)),TRUE,FALSE)</f>
        <v>1</v>
      </c>
    </row>
    <row r="184" spans="1:14" x14ac:dyDescent="0.55000000000000004">
      <c r="A184" s="16" t="s">
        <v>145</v>
      </c>
      <c r="B184" s="3" t="s">
        <v>519</v>
      </c>
      <c r="C184" s="39">
        <f>I183</f>
        <v>0</v>
      </c>
      <c r="D184" s="15" t="b">
        <f t="shared" ref="D184:D201" si="21">ISNUMBER(C184)</f>
        <v>1</v>
      </c>
      <c r="E184" s="3" t="s">
        <v>760</v>
      </c>
      <c r="G184" s="26" t="s">
        <v>362</v>
      </c>
      <c r="H184" s="40"/>
      <c r="I184" s="40"/>
      <c r="J184" s="40"/>
      <c r="K184" s="40"/>
      <c r="L184" s="40"/>
      <c r="M184" s="41">
        <f t="shared" ref="M184:M187" si="22">SUM(H184:L184)</f>
        <v>0</v>
      </c>
      <c r="N184" s="15" t="b">
        <f>IF(($M$184=SUM($H$184:$L$184)),TRUE,FALSE)</f>
        <v>1</v>
      </c>
    </row>
    <row r="185" spans="1:14" x14ac:dyDescent="0.55000000000000004">
      <c r="A185" s="16" t="s">
        <v>146</v>
      </c>
      <c r="B185" s="3" t="s">
        <v>520</v>
      </c>
      <c r="C185" s="39">
        <f>J183</f>
        <v>0</v>
      </c>
      <c r="D185" s="15" t="b">
        <f t="shared" si="21"/>
        <v>1</v>
      </c>
      <c r="E185" s="3" t="s">
        <v>760</v>
      </c>
      <c r="G185" s="26" t="s">
        <v>186</v>
      </c>
      <c r="H185" s="40"/>
      <c r="I185" s="40"/>
      <c r="J185" s="40"/>
      <c r="K185" s="40"/>
      <c r="L185" s="40"/>
      <c r="M185" s="41">
        <f t="shared" si="22"/>
        <v>0</v>
      </c>
      <c r="N185" s="15" t="b">
        <f>IF(($M$185=SUM($H$185:$L$185)),TRUE,FALSE)</f>
        <v>1</v>
      </c>
    </row>
    <row r="186" spans="1:14" x14ac:dyDescent="0.55000000000000004">
      <c r="A186" s="16" t="s">
        <v>147</v>
      </c>
      <c r="B186" s="3" t="s">
        <v>521</v>
      </c>
      <c r="C186" s="39">
        <f>K183</f>
        <v>0</v>
      </c>
      <c r="D186" s="15" t="b">
        <f t="shared" si="21"/>
        <v>1</v>
      </c>
      <c r="E186" s="3" t="s">
        <v>760</v>
      </c>
      <c r="G186" s="26" t="s">
        <v>363</v>
      </c>
      <c r="H186" s="40"/>
      <c r="I186" s="40"/>
      <c r="J186" s="40"/>
      <c r="K186" s="40"/>
      <c r="L186" s="40"/>
      <c r="M186" s="41">
        <f t="shared" si="22"/>
        <v>0</v>
      </c>
      <c r="N186" s="15" t="b">
        <f>IF(($M$186=SUM($H$186:$L$186)),TRUE,FALSE)</f>
        <v>1</v>
      </c>
    </row>
    <row r="187" spans="1:14" x14ac:dyDescent="0.55000000000000004">
      <c r="A187" s="16" t="s">
        <v>148</v>
      </c>
      <c r="B187" s="3" t="s">
        <v>522</v>
      </c>
      <c r="C187" s="39">
        <f>L183</f>
        <v>0</v>
      </c>
      <c r="D187" s="15" t="b">
        <f t="shared" si="21"/>
        <v>1</v>
      </c>
      <c r="E187" s="3" t="s">
        <v>760</v>
      </c>
      <c r="G187" s="30" t="s">
        <v>762</v>
      </c>
      <c r="H187" s="41">
        <f>SUM(H183:H186)</f>
        <v>0</v>
      </c>
      <c r="I187" s="41">
        <f t="shared" ref="I187" si="23">SUM(I183:I186)</f>
        <v>0</v>
      </c>
      <c r="J187" s="41">
        <f t="shared" ref="J187" si="24">SUM(J183:J186)</f>
        <v>0</v>
      </c>
      <c r="K187" s="41">
        <f t="shared" ref="K187" si="25">SUM(K183:K186)</f>
        <v>0</v>
      </c>
      <c r="L187" s="41">
        <f t="shared" ref="L187" si="26">SUM(L183:L186)</f>
        <v>0</v>
      </c>
      <c r="M187" s="41">
        <f t="shared" si="22"/>
        <v>0</v>
      </c>
      <c r="N187" s="15" t="b">
        <f>IF(($M$187=SUM($H$187:$L$187)),TRUE,FALSE)</f>
        <v>1</v>
      </c>
    </row>
    <row r="188" spans="1:14" x14ac:dyDescent="0.55000000000000004">
      <c r="A188" s="16" t="s">
        <v>149</v>
      </c>
      <c r="B188" s="3" t="s">
        <v>523</v>
      </c>
      <c r="C188" s="39">
        <f>H184</f>
        <v>0</v>
      </c>
      <c r="D188" s="15" t="b">
        <f t="shared" si="21"/>
        <v>1</v>
      </c>
      <c r="E188" s="3" t="s">
        <v>760</v>
      </c>
      <c r="H188" s="15" t="b">
        <f>IF(($H$187=SUM($H$183:$H$186)),TRUE,FALSE)</f>
        <v>1</v>
      </c>
      <c r="I188" s="15" t="b">
        <f>IF(($I$187=SUM($I$183:$I$186)),TRUE,FALSE)</f>
        <v>1</v>
      </c>
      <c r="J188" s="15" t="b">
        <f>IF(($J$187=SUM($J$183:$J$186)),TRUE,FALSE)</f>
        <v>1</v>
      </c>
      <c r="K188" s="15" t="b">
        <f>IF(($K$187=SUM($K$183:$K$186)),TRUE,FALSE)</f>
        <v>1</v>
      </c>
      <c r="L188" s="15" t="b">
        <f>IF(($L$187=SUM($L$183:$L$186)),TRUE,FALSE)</f>
        <v>1</v>
      </c>
      <c r="M188" s="15" t="b">
        <f>IF(($M$187=SUM($M$183:$M$186)),TRUE,FALSE)</f>
        <v>1</v>
      </c>
    </row>
    <row r="189" spans="1:14" x14ac:dyDescent="0.55000000000000004">
      <c r="A189" s="16" t="s">
        <v>150</v>
      </c>
      <c r="B189" s="3" t="s">
        <v>524</v>
      </c>
      <c r="C189" s="39">
        <f>I184</f>
        <v>0</v>
      </c>
      <c r="D189" s="15" t="b">
        <f t="shared" si="21"/>
        <v>1</v>
      </c>
      <c r="E189" s="3" t="s">
        <v>760</v>
      </c>
    </row>
    <row r="190" spans="1:14" x14ac:dyDescent="0.55000000000000004">
      <c r="A190" s="16" t="s">
        <v>151</v>
      </c>
      <c r="B190" s="3" t="s">
        <v>525</v>
      </c>
      <c r="C190" s="39">
        <f>J184</f>
        <v>0</v>
      </c>
      <c r="D190" s="15" t="b">
        <f t="shared" si="21"/>
        <v>1</v>
      </c>
      <c r="E190" s="3" t="s">
        <v>760</v>
      </c>
    </row>
    <row r="191" spans="1:14" x14ac:dyDescent="0.55000000000000004">
      <c r="A191" s="16" t="s">
        <v>152</v>
      </c>
      <c r="B191" s="3" t="s">
        <v>526</v>
      </c>
      <c r="C191" s="39">
        <f>K184</f>
        <v>0</v>
      </c>
      <c r="D191" s="15" t="b">
        <f t="shared" si="21"/>
        <v>1</v>
      </c>
      <c r="E191" s="3" t="s">
        <v>760</v>
      </c>
    </row>
    <row r="192" spans="1:14" x14ac:dyDescent="0.55000000000000004">
      <c r="A192" s="16" t="s">
        <v>153</v>
      </c>
      <c r="B192" s="3" t="s">
        <v>527</v>
      </c>
      <c r="C192" s="39">
        <f>L184</f>
        <v>0</v>
      </c>
      <c r="D192" s="15" t="b">
        <f t="shared" si="21"/>
        <v>1</v>
      </c>
      <c r="E192" s="3" t="s">
        <v>760</v>
      </c>
    </row>
    <row r="193" spans="1:5" x14ac:dyDescent="0.55000000000000004">
      <c r="A193" s="16" t="s">
        <v>154</v>
      </c>
      <c r="B193" s="3" t="s">
        <v>528</v>
      </c>
      <c r="C193" s="39">
        <f>H185</f>
        <v>0</v>
      </c>
      <c r="D193" s="15" t="b">
        <f t="shared" si="21"/>
        <v>1</v>
      </c>
      <c r="E193" s="3" t="s">
        <v>760</v>
      </c>
    </row>
    <row r="194" spans="1:5" x14ac:dyDescent="0.55000000000000004">
      <c r="A194" s="16" t="s">
        <v>155</v>
      </c>
      <c r="B194" s="3" t="s">
        <v>529</v>
      </c>
      <c r="C194" s="39">
        <f>I185</f>
        <v>0</v>
      </c>
      <c r="D194" s="15" t="b">
        <f t="shared" si="21"/>
        <v>1</v>
      </c>
      <c r="E194" s="3" t="s">
        <v>760</v>
      </c>
    </row>
    <row r="195" spans="1:5" x14ac:dyDescent="0.55000000000000004">
      <c r="A195" s="16" t="s">
        <v>156</v>
      </c>
      <c r="B195" s="3" t="s">
        <v>530</v>
      </c>
      <c r="C195" s="39">
        <f>J185</f>
        <v>0</v>
      </c>
      <c r="D195" s="15" t="b">
        <f t="shared" si="21"/>
        <v>1</v>
      </c>
      <c r="E195" s="3" t="s">
        <v>760</v>
      </c>
    </row>
    <row r="196" spans="1:5" x14ac:dyDescent="0.55000000000000004">
      <c r="A196" s="16" t="s">
        <v>157</v>
      </c>
      <c r="B196" s="3" t="s">
        <v>531</v>
      </c>
      <c r="C196" s="39">
        <f>K185</f>
        <v>0</v>
      </c>
      <c r="D196" s="15" t="b">
        <f t="shared" si="21"/>
        <v>1</v>
      </c>
      <c r="E196" s="3" t="s">
        <v>760</v>
      </c>
    </row>
    <row r="197" spans="1:5" x14ac:dyDescent="0.55000000000000004">
      <c r="A197" s="16" t="s">
        <v>158</v>
      </c>
      <c r="B197" s="3" t="s">
        <v>532</v>
      </c>
      <c r="C197" s="39">
        <f>L185</f>
        <v>0</v>
      </c>
      <c r="D197" s="15" t="b">
        <f t="shared" si="21"/>
        <v>1</v>
      </c>
      <c r="E197" s="3" t="s">
        <v>760</v>
      </c>
    </row>
    <row r="198" spans="1:5" x14ac:dyDescent="0.55000000000000004">
      <c r="A198" s="16" t="s">
        <v>159</v>
      </c>
      <c r="B198" s="3" t="s">
        <v>533</v>
      </c>
      <c r="C198" s="39">
        <f>H186</f>
        <v>0</v>
      </c>
      <c r="D198" s="15" t="b">
        <f t="shared" si="21"/>
        <v>1</v>
      </c>
      <c r="E198" s="3" t="s">
        <v>760</v>
      </c>
    </row>
    <row r="199" spans="1:5" x14ac:dyDescent="0.55000000000000004">
      <c r="A199" s="16" t="s">
        <v>160</v>
      </c>
      <c r="B199" s="3" t="s">
        <v>534</v>
      </c>
      <c r="C199" s="39">
        <f>I186</f>
        <v>0</v>
      </c>
      <c r="D199" s="15" t="b">
        <f t="shared" si="21"/>
        <v>1</v>
      </c>
      <c r="E199" s="3" t="s">
        <v>760</v>
      </c>
    </row>
    <row r="200" spans="1:5" x14ac:dyDescent="0.55000000000000004">
      <c r="A200" s="16" t="s">
        <v>161</v>
      </c>
      <c r="B200" s="3" t="s">
        <v>535</v>
      </c>
      <c r="C200" s="39">
        <f>J186</f>
        <v>0</v>
      </c>
      <c r="D200" s="15" t="b">
        <f t="shared" si="21"/>
        <v>1</v>
      </c>
      <c r="E200" s="3" t="s">
        <v>760</v>
      </c>
    </row>
    <row r="201" spans="1:5" x14ac:dyDescent="0.55000000000000004">
      <c r="A201" s="16" t="s">
        <v>162</v>
      </c>
      <c r="B201" s="3" t="s">
        <v>536</v>
      </c>
      <c r="C201" s="39">
        <f>K186</f>
        <v>0</v>
      </c>
      <c r="D201" s="15" t="b">
        <f t="shared" si="21"/>
        <v>1</v>
      </c>
      <c r="E201" s="3" t="s">
        <v>760</v>
      </c>
    </row>
    <row r="202" spans="1:5" x14ac:dyDescent="0.55000000000000004">
      <c r="A202" s="16" t="s">
        <v>163</v>
      </c>
      <c r="B202" s="3" t="s">
        <v>537</v>
      </c>
      <c r="C202" s="39">
        <f>L186</f>
        <v>0</v>
      </c>
      <c r="D202" s="15" t="b">
        <f>ISNUMBER(C202)</f>
        <v>1</v>
      </c>
      <c r="E202" s="3" t="s">
        <v>760</v>
      </c>
    </row>
    <row r="203" spans="1:5" ht="99" customHeight="1" x14ac:dyDescent="0.55000000000000004">
      <c r="A203" s="33" t="s">
        <v>331</v>
      </c>
      <c r="B203" s="4" t="s">
        <v>539</v>
      </c>
      <c r="C203" s="5" t="s">
        <v>364</v>
      </c>
      <c r="D203" s="11" t="s">
        <v>364</v>
      </c>
      <c r="E203" s="6" t="s">
        <v>1066</v>
      </c>
    </row>
    <row r="204" spans="1:5" x14ac:dyDescent="0.55000000000000004">
      <c r="A204" s="16" t="s">
        <v>164</v>
      </c>
      <c r="B204" s="3" t="s">
        <v>182</v>
      </c>
      <c r="C204" s="38">
        <f>M183</f>
        <v>0</v>
      </c>
      <c r="D204" s="15" t="b">
        <f>ISNUMBER(C204)</f>
        <v>1</v>
      </c>
      <c r="E204" s="3" t="s">
        <v>760</v>
      </c>
    </row>
    <row r="205" spans="1:5" x14ac:dyDescent="0.55000000000000004">
      <c r="A205" s="16" t="s">
        <v>165</v>
      </c>
      <c r="B205" s="3" t="s">
        <v>362</v>
      </c>
      <c r="C205" s="38">
        <f>M184</f>
        <v>0</v>
      </c>
      <c r="D205" s="15" t="b">
        <f>ISNUMBER(C205)</f>
        <v>1</v>
      </c>
      <c r="E205" s="3" t="s">
        <v>760</v>
      </c>
    </row>
    <row r="206" spans="1:5" x14ac:dyDescent="0.55000000000000004">
      <c r="A206" s="16" t="s">
        <v>166</v>
      </c>
      <c r="B206" s="3" t="s">
        <v>186</v>
      </c>
      <c r="C206" s="38">
        <f>M185</f>
        <v>0</v>
      </c>
      <c r="D206" s="15" t="b">
        <f>ISNUMBER(C206)</f>
        <v>1</v>
      </c>
      <c r="E206" s="3" t="s">
        <v>760</v>
      </c>
    </row>
    <row r="207" spans="1:5" x14ac:dyDescent="0.55000000000000004">
      <c r="A207" s="16" t="s">
        <v>167</v>
      </c>
      <c r="B207" s="3" t="s">
        <v>363</v>
      </c>
      <c r="C207" s="38">
        <f>M186</f>
        <v>0</v>
      </c>
      <c r="D207" s="15" t="b">
        <f>ISNUMBER(C207)</f>
        <v>1</v>
      </c>
      <c r="E207" s="3" t="s">
        <v>760</v>
      </c>
    </row>
    <row r="208" spans="1:5" ht="28.8" x14ac:dyDescent="0.55000000000000004">
      <c r="A208" s="24" t="s">
        <v>849</v>
      </c>
      <c r="B208" s="24" t="s">
        <v>762</v>
      </c>
      <c r="C208" s="43">
        <f>SUM(C204:C207)</f>
        <v>0</v>
      </c>
      <c r="D208" s="15" t="b">
        <f>IF(($C$208=SUM($C$204:$C$207)),TRUE,FALSE)</f>
        <v>1</v>
      </c>
      <c r="E208" s="24" t="s">
        <v>764</v>
      </c>
    </row>
    <row r="209" spans="1:7" ht="28.8" x14ac:dyDescent="0.55000000000000004">
      <c r="A209" s="16" t="s">
        <v>168</v>
      </c>
      <c r="B209" s="3" t="s">
        <v>538</v>
      </c>
      <c r="C209" s="2"/>
      <c r="D209" s="15" t="s">
        <v>271</v>
      </c>
      <c r="E209" s="3" t="s">
        <v>1156</v>
      </c>
    </row>
    <row r="210" spans="1:7" s="8" customFormat="1" x14ac:dyDescent="0.55000000000000004">
      <c r="A210" s="35" t="s">
        <v>425</v>
      </c>
      <c r="B210" s="7" t="s">
        <v>442</v>
      </c>
      <c r="C210" s="6" t="s">
        <v>364</v>
      </c>
      <c r="D210" s="11" t="s">
        <v>364</v>
      </c>
      <c r="E210" s="6" t="s">
        <v>364</v>
      </c>
      <c r="F210" s="3"/>
      <c r="G210" s="17"/>
    </row>
    <row r="211" spans="1:7" ht="28.8" x14ac:dyDescent="0.55000000000000004">
      <c r="A211" s="16" t="s">
        <v>169</v>
      </c>
      <c r="B211" s="3" t="s">
        <v>893</v>
      </c>
      <c r="C211" s="37"/>
      <c r="D211" s="15" t="b">
        <f t="shared" ref="D211" si="27">ISNUMBER(C211)</f>
        <v>0</v>
      </c>
      <c r="E211" s="3" t="s">
        <v>755</v>
      </c>
    </row>
    <row r="212" spans="1:7" ht="28.8" x14ac:dyDescent="0.55000000000000004">
      <c r="A212" s="16" t="s">
        <v>170</v>
      </c>
      <c r="B212" s="3" t="s">
        <v>894</v>
      </c>
      <c r="C212" s="38"/>
      <c r="D212" s="15" t="b">
        <f>ISNUMBER(C212)</f>
        <v>0</v>
      </c>
      <c r="E212" s="3" t="s">
        <v>760</v>
      </c>
    </row>
    <row r="213" spans="1:7" ht="43.2" x14ac:dyDescent="0.55000000000000004">
      <c r="A213" s="33" t="s">
        <v>332</v>
      </c>
      <c r="B213" s="4" t="s">
        <v>449</v>
      </c>
      <c r="C213" s="5" t="s">
        <v>364</v>
      </c>
      <c r="D213" s="11" t="s">
        <v>364</v>
      </c>
      <c r="E213" s="6" t="s">
        <v>364</v>
      </c>
    </row>
    <row r="214" spans="1:7" x14ac:dyDescent="0.55000000000000004">
      <c r="A214" s="16" t="s">
        <v>171</v>
      </c>
      <c r="B214" s="3" t="s">
        <v>450</v>
      </c>
      <c r="C214" s="38"/>
      <c r="D214" s="15" t="b">
        <f>ISNUMBER(C214)</f>
        <v>0</v>
      </c>
      <c r="E214" s="3" t="s">
        <v>760</v>
      </c>
    </row>
    <row r="215" spans="1:7" x14ac:dyDescent="0.55000000000000004">
      <c r="A215" s="16" t="s">
        <v>172</v>
      </c>
      <c r="B215" s="3" t="s">
        <v>451</v>
      </c>
      <c r="C215" s="38"/>
      <c r="D215" s="15" t="b">
        <f>ISNUMBER(C215)</f>
        <v>0</v>
      </c>
      <c r="E215" s="3" t="s">
        <v>760</v>
      </c>
    </row>
    <row r="216" spans="1:7" x14ac:dyDescent="0.55000000000000004">
      <c r="A216" s="16" t="s">
        <v>173</v>
      </c>
      <c r="B216" s="3" t="s">
        <v>452</v>
      </c>
      <c r="C216" s="38"/>
      <c r="D216" s="15" t="b">
        <f>ISNUMBER(C216)</f>
        <v>0</v>
      </c>
      <c r="E216" s="3" t="s">
        <v>760</v>
      </c>
    </row>
    <row r="217" spans="1:7" x14ac:dyDescent="0.55000000000000004">
      <c r="A217" s="16" t="s">
        <v>174</v>
      </c>
      <c r="B217" s="3" t="s">
        <v>453</v>
      </c>
      <c r="C217" s="38"/>
      <c r="D217" s="15" t="b">
        <f>ISNUMBER(C217)</f>
        <v>0</v>
      </c>
      <c r="E217" s="3" t="s">
        <v>760</v>
      </c>
    </row>
    <row r="218" spans="1:7" x14ac:dyDescent="0.55000000000000004">
      <c r="A218" s="16" t="s">
        <v>175</v>
      </c>
      <c r="B218" s="3" t="s">
        <v>454</v>
      </c>
      <c r="C218" s="38"/>
      <c r="D218" s="15" t="b">
        <f>ISNUMBER(C218)</f>
        <v>0</v>
      </c>
      <c r="E218" s="3" t="s">
        <v>760</v>
      </c>
    </row>
    <row r="219" spans="1:7" ht="28.8" x14ac:dyDescent="0.55000000000000004">
      <c r="A219" s="24" t="s">
        <v>850</v>
      </c>
      <c r="B219" s="24" t="s">
        <v>762</v>
      </c>
      <c r="C219" s="43">
        <f>SUM(C214:C218)</f>
        <v>0</v>
      </c>
      <c r="D219" s="15" t="b">
        <f>IF(($C$219=SUM($C$214:$C$218)),TRUE,FALSE)</f>
        <v>1</v>
      </c>
      <c r="E219" s="24" t="s">
        <v>764</v>
      </c>
    </row>
    <row r="220" spans="1:7" s="8" customFormat="1" x14ac:dyDescent="0.55000000000000004">
      <c r="A220" s="35" t="s">
        <v>424</v>
      </c>
      <c r="B220" s="7" t="s">
        <v>443</v>
      </c>
      <c r="C220" s="6" t="s">
        <v>364</v>
      </c>
      <c r="D220" s="11" t="s">
        <v>364</v>
      </c>
      <c r="E220" s="6" t="s">
        <v>364</v>
      </c>
      <c r="F220" s="3"/>
      <c r="G220" s="17"/>
    </row>
    <row r="221" spans="1:7" ht="28.8" x14ac:dyDescent="0.55000000000000004">
      <c r="A221" s="16" t="s">
        <v>176</v>
      </c>
      <c r="B221" s="3" t="s">
        <v>895</v>
      </c>
      <c r="C221" s="37"/>
      <c r="D221" s="15" t="b">
        <f t="shared" ref="D221" si="28">ISNUMBER(C221)</f>
        <v>0</v>
      </c>
      <c r="E221" s="3" t="s">
        <v>755</v>
      </c>
    </row>
    <row r="222" spans="1:7" x14ac:dyDescent="0.55000000000000004">
      <c r="A222" s="16" t="s">
        <v>177</v>
      </c>
      <c r="B222" s="3" t="s">
        <v>896</v>
      </c>
      <c r="C222" s="2"/>
      <c r="D222" s="15" t="s">
        <v>271</v>
      </c>
      <c r="E222" s="14" t="s">
        <v>557</v>
      </c>
    </row>
    <row r="223" spans="1:7" ht="28.8" x14ac:dyDescent="0.55000000000000004">
      <c r="A223" s="16" t="s">
        <v>179</v>
      </c>
      <c r="B223" s="3" t="s">
        <v>455</v>
      </c>
      <c r="C223" s="2"/>
      <c r="D223" s="15" t="s">
        <v>271</v>
      </c>
      <c r="E223" s="3" t="s">
        <v>837</v>
      </c>
    </row>
    <row r="224" spans="1:7" ht="28.8" x14ac:dyDescent="0.55000000000000004">
      <c r="A224" s="16" t="s">
        <v>180</v>
      </c>
      <c r="B224" s="3" t="s">
        <v>897</v>
      </c>
      <c r="C224" s="37"/>
      <c r="D224" s="15" t="b">
        <f t="shared" ref="D224" si="29">ISNUMBER(C224)</f>
        <v>0</v>
      </c>
      <c r="E224" s="3" t="s">
        <v>755</v>
      </c>
    </row>
    <row r="225" spans="1:7" ht="28.8" x14ac:dyDescent="0.55000000000000004">
      <c r="A225" s="16" t="s">
        <v>181</v>
      </c>
      <c r="B225" s="3" t="s">
        <v>898</v>
      </c>
      <c r="C225" s="2"/>
      <c r="D225" s="15" t="s">
        <v>271</v>
      </c>
      <c r="E225" s="14" t="s">
        <v>557</v>
      </c>
    </row>
    <row r="226" spans="1:7" ht="28.8" x14ac:dyDescent="0.55000000000000004">
      <c r="A226" s="16" t="s">
        <v>183</v>
      </c>
      <c r="B226" s="3" t="s">
        <v>456</v>
      </c>
      <c r="C226" s="2"/>
      <c r="D226" s="15" t="s">
        <v>271</v>
      </c>
      <c r="E226" s="3" t="s">
        <v>838</v>
      </c>
    </row>
    <row r="227" spans="1:7" ht="28.8" x14ac:dyDescent="0.55000000000000004">
      <c r="A227" s="16" t="s">
        <v>184</v>
      </c>
      <c r="B227" s="3" t="s">
        <v>899</v>
      </c>
      <c r="C227" s="37"/>
      <c r="D227" s="15" t="b">
        <f t="shared" ref="D227" si="30">ISNUMBER(C227)</f>
        <v>0</v>
      </c>
      <c r="E227" s="3" t="s">
        <v>755</v>
      </c>
    </row>
    <row r="228" spans="1:7" ht="28.8" x14ac:dyDescent="0.55000000000000004">
      <c r="A228" s="16" t="s">
        <v>185</v>
      </c>
      <c r="B228" s="3" t="s">
        <v>900</v>
      </c>
      <c r="C228" s="2"/>
      <c r="D228" s="15" t="s">
        <v>271</v>
      </c>
      <c r="E228" s="14" t="s">
        <v>557</v>
      </c>
    </row>
    <row r="229" spans="1:7" ht="28.8" x14ac:dyDescent="0.55000000000000004">
      <c r="A229" s="16" t="s">
        <v>187</v>
      </c>
      <c r="B229" s="3" t="s">
        <v>457</v>
      </c>
      <c r="C229" s="2"/>
      <c r="D229" s="15" t="s">
        <v>271</v>
      </c>
      <c r="E229" s="3" t="s">
        <v>839</v>
      </c>
    </row>
    <row r="230" spans="1:7" s="8" customFormat="1" x14ac:dyDescent="0.55000000000000004">
      <c r="A230" s="35" t="s">
        <v>423</v>
      </c>
      <c r="B230" s="7" t="s">
        <v>444</v>
      </c>
      <c r="C230" s="6" t="s">
        <v>364</v>
      </c>
      <c r="D230" s="11" t="s">
        <v>364</v>
      </c>
      <c r="E230" s="6" t="s">
        <v>364</v>
      </c>
      <c r="F230" s="3"/>
      <c r="G230" s="17"/>
    </row>
    <row r="231" spans="1:7" s="8" customFormat="1" ht="43.2" x14ac:dyDescent="0.55000000000000004">
      <c r="A231" s="33" t="s">
        <v>333</v>
      </c>
      <c r="B231" s="4" t="s">
        <v>901</v>
      </c>
      <c r="C231" s="5" t="s">
        <v>364</v>
      </c>
      <c r="D231" s="11" t="s">
        <v>364</v>
      </c>
      <c r="E231" s="6" t="s">
        <v>364</v>
      </c>
      <c r="F231" s="3"/>
      <c r="G231" s="17"/>
    </row>
    <row r="232" spans="1:7" ht="28.8" x14ac:dyDescent="0.55000000000000004">
      <c r="A232" s="16" t="s">
        <v>188</v>
      </c>
      <c r="B232" s="3" t="s">
        <v>902</v>
      </c>
      <c r="C232" s="37"/>
      <c r="D232" s="15" t="b">
        <f t="shared" ref="D232:D237" si="31">ISNUMBER(C232)</f>
        <v>0</v>
      </c>
      <c r="E232" s="3" t="s">
        <v>755</v>
      </c>
    </row>
    <row r="233" spans="1:7" ht="28.8" x14ac:dyDescent="0.55000000000000004">
      <c r="A233" s="16" t="s">
        <v>189</v>
      </c>
      <c r="B233" s="3" t="s">
        <v>903</v>
      </c>
      <c r="C233" s="37"/>
      <c r="D233" s="15" t="b">
        <f t="shared" si="31"/>
        <v>0</v>
      </c>
      <c r="E233" s="3" t="s">
        <v>755</v>
      </c>
    </row>
    <row r="234" spans="1:7" ht="28.8" x14ac:dyDescent="0.55000000000000004">
      <c r="A234" s="16" t="s">
        <v>190</v>
      </c>
      <c r="B234" s="3" t="s">
        <v>904</v>
      </c>
      <c r="C234" s="37"/>
      <c r="D234" s="15" t="b">
        <f t="shared" si="31"/>
        <v>0</v>
      </c>
      <c r="E234" s="3" t="s">
        <v>755</v>
      </c>
    </row>
    <row r="235" spans="1:7" ht="28.8" x14ac:dyDescent="0.55000000000000004">
      <c r="A235" s="16" t="s">
        <v>191</v>
      </c>
      <c r="B235" s="3" t="s">
        <v>905</v>
      </c>
      <c r="C235" s="37"/>
      <c r="D235" s="15" t="b">
        <f t="shared" si="31"/>
        <v>0</v>
      </c>
      <c r="E235" s="3" t="s">
        <v>755</v>
      </c>
    </row>
    <row r="236" spans="1:7" ht="28.8" x14ac:dyDescent="0.55000000000000004">
      <c r="A236" s="16" t="s">
        <v>192</v>
      </c>
      <c r="B236" s="3" t="s">
        <v>906</v>
      </c>
      <c r="C236" s="37"/>
      <c r="D236" s="15" t="b">
        <f t="shared" si="31"/>
        <v>0</v>
      </c>
      <c r="E236" s="3" t="s">
        <v>755</v>
      </c>
    </row>
    <row r="237" spans="1:7" ht="28.8" x14ac:dyDescent="0.55000000000000004">
      <c r="A237" s="16" t="s">
        <v>193</v>
      </c>
      <c r="B237" s="3" t="s">
        <v>907</v>
      </c>
      <c r="C237" s="37"/>
      <c r="D237" s="15" t="b">
        <f t="shared" si="31"/>
        <v>0</v>
      </c>
      <c r="E237" s="3" t="s">
        <v>755</v>
      </c>
    </row>
    <row r="238" spans="1:7" ht="28.8" x14ac:dyDescent="0.55000000000000004">
      <c r="A238" s="24" t="s">
        <v>949</v>
      </c>
      <c r="B238" s="24" t="s">
        <v>762</v>
      </c>
      <c r="C238" s="43">
        <f>SUM(C232:C237)</f>
        <v>0</v>
      </c>
      <c r="D238" s="15" t="b">
        <f>IF(($C$238=SUM($C$232:$C$237)),TRUE,FALSE)</f>
        <v>1</v>
      </c>
      <c r="E238" s="24" t="s">
        <v>764</v>
      </c>
    </row>
    <row r="239" spans="1:7" ht="37.799999999999997" customHeight="1" x14ac:dyDescent="0.55000000000000004">
      <c r="A239" s="16" t="s">
        <v>194</v>
      </c>
      <c r="B239" s="3" t="s">
        <v>458</v>
      </c>
      <c r="C239" s="2"/>
      <c r="D239" s="15" t="s">
        <v>271</v>
      </c>
      <c r="E239" s="3" t="s">
        <v>852</v>
      </c>
    </row>
    <row r="240" spans="1:7" ht="43.2" x14ac:dyDescent="0.55000000000000004">
      <c r="A240" s="33" t="s">
        <v>334</v>
      </c>
      <c r="B240" s="4" t="s">
        <v>459</v>
      </c>
      <c r="C240" s="5" t="s">
        <v>364</v>
      </c>
      <c r="D240" s="11" t="s">
        <v>364</v>
      </c>
      <c r="E240" s="6" t="s">
        <v>364</v>
      </c>
    </row>
    <row r="241" spans="1:7" ht="28.8" x14ac:dyDescent="0.55000000000000004">
      <c r="A241" s="16" t="s">
        <v>195</v>
      </c>
      <c r="B241" s="3" t="s">
        <v>460</v>
      </c>
      <c r="C241" s="37"/>
      <c r="D241" s="15" t="b">
        <f t="shared" ref="D241:D246" si="32">ISNUMBER(C241)</f>
        <v>0</v>
      </c>
      <c r="E241" s="3" t="s">
        <v>755</v>
      </c>
    </row>
    <row r="242" spans="1:7" ht="28.8" x14ac:dyDescent="0.55000000000000004">
      <c r="A242" s="16" t="s">
        <v>196</v>
      </c>
      <c r="B242" s="3" t="s">
        <v>461</v>
      </c>
      <c r="C242" s="37"/>
      <c r="D242" s="15" t="b">
        <f t="shared" si="32"/>
        <v>0</v>
      </c>
      <c r="E242" s="3" t="s">
        <v>755</v>
      </c>
    </row>
    <row r="243" spans="1:7" ht="28.8" x14ac:dyDescent="0.55000000000000004">
      <c r="A243" s="16" t="s">
        <v>197</v>
      </c>
      <c r="B243" s="3" t="s">
        <v>462</v>
      </c>
      <c r="C243" s="37"/>
      <c r="D243" s="15" t="b">
        <f t="shared" si="32"/>
        <v>0</v>
      </c>
      <c r="E243" s="3" t="s">
        <v>755</v>
      </c>
    </row>
    <row r="244" spans="1:7" ht="28.8" x14ac:dyDescent="0.55000000000000004">
      <c r="A244" s="16" t="s">
        <v>198</v>
      </c>
      <c r="B244" s="3" t="s">
        <v>463</v>
      </c>
      <c r="C244" s="37"/>
      <c r="D244" s="15" t="b">
        <f t="shared" si="32"/>
        <v>0</v>
      </c>
      <c r="E244" s="3" t="s">
        <v>755</v>
      </c>
    </row>
    <row r="245" spans="1:7" ht="28.8" x14ac:dyDescent="0.55000000000000004">
      <c r="A245" s="16" t="s">
        <v>199</v>
      </c>
      <c r="B245" s="3" t="s">
        <v>464</v>
      </c>
      <c r="C245" s="37"/>
      <c r="D245" s="15" t="b">
        <f t="shared" si="32"/>
        <v>0</v>
      </c>
      <c r="E245" s="3" t="s">
        <v>755</v>
      </c>
    </row>
    <row r="246" spans="1:7" ht="28.8" x14ac:dyDescent="0.55000000000000004">
      <c r="A246" s="16" t="s">
        <v>200</v>
      </c>
      <c r="B246" s="3" t="s">
        <v>363</v>
      </c>
      <c r="C246" s="37"/>
      <c r="D246" s="15" t="b">
        <f t="shared" si="32"/>
        <v>0</v>
      </c>
      <c r="E246" s="3" t="s">
        <v>755</v>
      </c>
    </row>
    <row r="247" spans="1:7" ht="28.8" x14ac:dyDescent="0.55000000000000004">
      <c r="A247" s="24" t="s">
        <v>851</v>
      </c>
      <c r="B247" s="24" t="s">
        <v>762</v>
      </c>
      <c r="C247" s="43">
        <f>SUM(C241:C246)</f>
        <v>0</v>
      </c>
      <c r="D247" s="15" t="b">
        <f>IF(($C$247=SUM($C$241:$C$246)),TRUE,FALSE)</f>
        <v>1</v>
      </c>
      <c r="E247" s="24" t="s">
        <v>764</v>
      </c>
    </row>
    <row r="248" spans="1:7" ht="40.799999999999997" customHeight="1" x14ac:dyDescent="0.55000000000000004">
      <c r="A248" s="16" t="s">
        <v>201</v>
      </c>
      <c r="B248" s="3" t="s">
        <v>465</v>
      </c>
      <c r="C248" s="2"/>
      <c r="D248" s="15" t="s">
        <v>271</v>
      </c>
      <c r="E248" s="3" t="s">
        <v>853</v>
      </c>
    </row>
    <row r="249" spans="1:7" s="8" customFormat="1" x14ac:dyDescent="0.55000000000000004">
      <c r="A249" s="35" t="s">
        <v>422</v>
      </c>
      <c r="B249" s="7" t="s">
        <v>445</v>
      </c>
      <c r="C249" s="6" t="s">
        <v>364</v>
      </c>
      <c r="D249" s="11" t="s">
        <v>364</v>
      </c>
      <c r="E249" s="6" t="s">
        <v>364</v>
      </c>
      <c r="F249" s="3"/>
      <c r="G249" s="17"/>
    </row>
    <row r="250" spans="1:7" ht="43.2" x14ac:dyDescent="0.55000000000000004">
      <c r="A250" s="16" t="s">
        <v>202</v>
      </c>
      <c r="B250" s="3" t="s">
        <v>908</v>
      </c>
      <c r="C250" s="37"/>
      <c r="D250" s="15" t="b">
        <f t="shared" ref="D250:D254" si="33">ISNUMBER(C250)</f>
        <v>0</v>
      </c>
      <c r="E250" s="3" t="s">
        <v>755</v>
      </c>
    </row>
    <row r="251" spans="1:7" ht="57.6" x14ac:dyDescent="0.55000000000000004">
      <c r="A251" s="16" t="s">
        <v>203</v>
      </c>
      <c r="B251" s="3" t="s">
        <v>909</v>
      </c>
      <c r="C251" s="2"/>
      <c r="D251" s="15" t="s">
        <v>271</v>
      </c>
      <c r="E251" s="14" t="s">
        <v>557</v>
      </c>
    </row>
    <row r="252" spans="1:7" ht="43.2" x14ac:dyDescent="0.55000000000000004">
      <c r="A252" s="16" t="s">
        <v>204</v>
      </c>
      <c r="B252" s="3" t="s">
        <v>910</v>
      </c>
      <c r="C252" s="37"/>
      <c r="D252" s="15" t="b">
        <f t="shared" si="33"/>
        <v>0</v>
      </c>
      <c r="E252" s="3" t="s">
        <v>854</v>
      </c>
    </row>
    <row r="253" spans="1:7" ht="57.6" x14ac:dyDescent="0.55000000000000004">
      <c r="A253" s="16" t="s">
        <v>205</v>
      </c>
      <c r="B253" s="3" t="s">
        <v>911</v>
      </c>
      <c r="C253" s="2"/>
      <c r="D253" s="15" t="s">
        <v>271</v>
      </c>
      <c r="E253" s="14" t="s">
        <v>557</v>
      </c>
    </row>
    <row r="254" spans="1:7" ht="43.2" x14ac:dyDescent="0.55000000000000004">
      <c r="A254" s="16" t="s">
        <v>206</v>
      </c>
      <c r="B254" s="3" t="s">
        <v>912</v>
      </c>
      <c r="C254" s="37" t="s">
        <v>0</v>
      </c>
      <c r="D254" s="15" t="b">
        <f t="shared" si="33"/>
        <v>0</v>
      </c>
      <c r="E254" s="3" t="s">
        <v>1155</v>
      </c>
    </row>
    <row r="255" spans="1:7" s="8" customFormat="1" x14ac:dyDescent="0.55000000000000004">
      <c r="A255" s="35" t="s">
        <v>420</v>
      </c>
      <c r="B255" s="7" t="s">
        <v>446</v>
      </c>
      <c r="C255" s="6" t="s">
        <v>364</v>
      </c>
      <c r="D255" s="11" t="s">
        <v>364</v>
      </c>
      <c r="E255" s="6" t="s">
        <v>364</v>
      </c>
      <c r="F255" s="3"/>
      <c r="G255" s="17"/>
    </row>
    <row r="256" spans="1:7" ht="28.8" x14ac:dyDescent="0.55000000000000004">
      <c r="A256" s="16" t="s">
        <v>207</v>
      </c>
      <c r="B256" s="3" t="s">
        <v>913</v>
      </c>
      <c r="C256" s="38"/>
      <c r="D256" s="15" t="b">
        <f>ISNUMBER(C256)</f>
        <v>0</v>
      </c>
      <c r="E256" s="3" t="s">
        <v>760</v>
      </c>
    </row>
    <row r="257" spans="1:5" ht="28.8" x14ac:dyDescent="0.55000000000000004">
      <c r="A257" s="16" t="s">
        <v>208</v>
      </c>
      <c r="B257" s="3" t="s">
        <v>914</v>
      </c>
      <c r="C257" s="38"/>
      <c r="D257" s="15" t="b">
        <f>ISNUMBER(C257)</f>
        <v>0</v>
      </c>
      <c r="E257" s="3" t="s">
        <v>760</v>
      </c>
    </row>
    <row r="258" spans="1:5" ht="43.2" x14ac:dyDescent="0.55000000000000004">
      <c r="A258" s="16" t="s">
        <v>209</v>
      </c>
      <c r="B258" s="3" t="s">
        <v>915</v>
      </c>
      <c r="C258" s="38"/>
      <c r="D258" s="15" t="b">
        <f>ISNUMBER(C258)</f>
        <v>0</v>
      </c>
      <c r="E258" s="3" t="s">
        <v>760</v>
      </c>
    </row>
    <row r="259" spans="1:5" ht="28.8" x14ac:dyDescent="0.55000000000000004">
      <c r="A259" s="33" t="s">
        <v>335</v>
      </c>
      <c r="B259" s="4" t="s">
        <v>466</v>
      </c>
      <c r="C259" s="5" t="s">
        <v>364</v>
      </c>
      <c r="D259" s="11" t="s">
        <v>364</v>
      </c>
      <c r="E259" s="6" t="s">
        <v>364</v>
      </c>
    </row>
    <row r="260" spans="1:5" x14ac:dyDescent="0.55000000000000004">
      <c r="A260" s="16" t="s">
        <v>210</v>
      </c>
      <c r="B260" s="3" t="s">
        <v>370</v>
      </c>
      <c r="C260" s="38"/>
      <c r="D260" s="15" t="b">
        <f>ISNUMBER(C260)</f>
        <v>0</v>
      </c>
      <c r="E260" s="3" t="s">
        <v>760</v>
      </c>
    </row>
    <row r="261" spans="1:5" x14ac:dyDescent="0.55000000000000004">
      <c r="A261" s="16" t="s">
        <v>211</v>
      </c>
      <c r="B261" s="3" t="s">
        <v>371</v>
      </c>
      <c r="C261" s="38"/>
      <c r="D261" s="15" t="b">
        <f>ISNUMBER(C261)</f>
        <v>0</v>
      </c>
      <c r="E261" s="3" t="s">
        <v>760</v>
      </c>
    </row>
    <row r="262" spans="1:5" x14ac:dyDescent="0.55000000000000004">
      <c r="A262" s="16" t="s">
        <v>212</v>
      </c>
      <c r="B262" s="3" t="s">
        <v>372</v>
      </c>
      <c r="C262" s="38"/>
      <c r="D262" s="15" t="b">
        <f>ISNUMBER(C262)</f>
        <v>0</v>
      </c>
      <c r="E262" s="3" t="s">
        <v>760</v>
      </c>
    </row>
    <row r="263" spans="1:5" x14ac:dyDescent="0.55000000000000004">
      <c r="A263" s="16" t="s">
        <v>213</v>
      </c>
      <c r="B263" s="3" t="s">
        <v>373</v>
      </c>
      <c r="C263" s="38"/>
      <c r="D263" s="15" t="b">
        <f>ISNUMBER(C263)</f>
        <v>0</v>
      </c>
      <c r="E263" s="3" t="s">
        <v>760</v>
      </c>
    </row>
    <row r="264" spans="1:5" ht="28.8" x14ac:dyDescent="0.55000000000000004">
      <c r="A264" s="24" t="s">
        <v>857</v>
      </c>
      <c r="B264" s="24" t="s">
        <v>762</v>
      </c>
      <c r="C264" s="43">
        <f>SUM(C260:C263)</f>
        <v>0</v>
      </c>
      <c r="D264" s="15" t="b">
        <f>IF(($C$264=SUM($C$260:$C$263)),TRUE,FALSE)</f>
        <v>1</v>
      </c>
      <c r="E264" s="24" t="s">
        <v>764</v>
      </c>
    </row>
    <row r="265" spans="1:5" ht="28.8" x14ac:dyDescent="0.55000000000000004">
      <c r="A265" s="16" t="s">
        <v>214</v>
      </c>
      <c r="B265" s="3" t="s">
        <v>467</v>
      </c>
      <c r="C265" s="2"/>
      <c r="D265" s="15" t="s">
        <v>271</v>
      </c>
      <c r="E265" s="3" t="s">
        <v>855</v>
      </c>
    </row>
    <row r="266" spans="1:5" ht="43.2" x14ac:dyDescent="0.55000000000000004">
      <c r="A266" s="33" t="s">
        <v>336</v>
      </c>
      <c r="B266" s="4" t="s">
        <v>825</v>
      </c>
      <c r="C266" s="5" t="s">
        <v>364</v>
      </c>
      <c r="D266" s="11" t="s">
        <v>364</v>
      </c>
      <c r="E266" s="6" t="s">
        <v>364</v>
      </c>
    </row>
    <row r="267" spans="1:5" x14ac:dyDescent="0.55000000000000004">
      <c r="A267" s="16" t="s">
        <v>215</v>
      </c>
      <c r="B267" s="3" t="s">
        <v>380</v>
      </c>
      <c r="C267" s="38"/>
      <c r="D267" s="15" t="b">
        <f>ISNUMBER(C267)</f>
        <v>0</v>
      </c>
      <c r="E267" s="3" t="s">
        <v>760</v>
      </c>
    </row>
    <row r="268" spans="1:5" x14ac:dyDescent="0.55000000000000004">
      <c r="A268" s="16" t="s">
        <v>216</v>
      </c>
      <c r="B268" s="3" t="s">
        <v>381</v>
      </c>
      <c r="C268" s="38"/>
      <c r="D268" s="15" t="b">
        <f>ISNUMBER(C268)</f>
        <v>0</v>
      </c>
      <c r="E268" s="3" t="s">
        <v>760</v>
      </c>
    </row>
    <row r="269" spans="1:5" x14ac:dyDescent="0.55000000000000004">
      <c r="A269" s="16" t="s">
        <v>217</v>
      </c>
      <c r="B269" s="3" t="s">
        <v>382</v>
      </c>
      <c r="C269" s="38"/>
      <c r="D269" s="15" t="b">
        <f>ISNUMBER(C269)</f>
        <v>0</v>
      </c>
      <c r="E269" s="3" t="s">
        <v>760</v>
      </c>
    </row>
    <row r="270" spans="1:5" x14ac:dyDescent="0.55000000000000004">
      <c r="A270" s="16" t="s">
        <v>218</v>
      </c>
      <c r="B270" s="3" t="s">
        <v>383</v>
      </c>
      <c r="C270" s="38"/>
      <c r="D270" s="15" t="b">
        <f>ISNUMBER(C270)</f>
        <v>0</v>
      </c>
      <c r="E270" s="3" t="s">
        <v>760</v>
      </c>
    </row>
    <row r="271" spans="1:5" ht="28.8" x14ac:dyDescent="0.55000000000000004">
      <c r="A271" s="24" t="s">
        <v>858</v>
      </c>
      <c r="B271" s="24" t="s">
        <v>762</v>
      </c>
      <c r="C271" s="43">
        <f>SUM(C267:C270)</f>
        <v>0</v>
      </c>
      <c r="D271" s="15" t="b">
        <f>IF(($C$271=SUM($C$267:$C$270)),TRUE,FALSE)</f>
        <v>1</v>
      </c>
      <c r="E271" s="24" t="s">
        <v>764</v>
      </c>
    </row>
    <row r="272" spans="1:5" ht="28.8" x14ac:dyDescent="0.55000000000000004">
      <c r="A272" s="16" t="s">
        <v>219</v>
      </c>
      <c r="B272" s="3" t="s">
        <v>468</v>
      </c>
      <c r="C272" s="2"/>
      <c r="D272" s="15" t="s">
        <v>271</v>
      </c>
      <c r="E272" s="3" t="s">
        <v>856</v>
      </c>
    </row>
    <row r="273" spans="1:7" s="8" customFormat="1" x14ac:dyDescent="0.55000000000000004">
      <c r="A273" s="35" t="s">
        <v>421</v>
      </c>
      <c r="B273" s="7" t="s">
        <v>447</v>
      </c>
      <c r="C273" s="6" t="s">
        <v>364</v>
      </c>
      <c r="D273" s="11" t="s">
        <v>364</v>
      </c>
      <c r="E273" s="6" t="s">
        <v>364</v>
      </c>
      <c r="F273" s="3"/>
      <c r="G273" s="17"/>
    </row>
    <row r="274" spans="1:7" ht="28.8" x14ac:dyDescent="0.55000000000000004">
      <c r="A274" s="16" t="s">
        <v>220</v>
      </c>
      <c r="B274" s="3" t="s">
        <v>916</v>
      </c>
      <c r="D274" s="15" t="b">
        <f>ISNUMBER(C274)</f>
        <v>0</v>
      </c>
      <c r="E274" s="3" t="s">
        <v>760</v>
      </c>
    </row>
    <row r="275" spans="1:7" ht="43.2" x14ac:dyDescent="0.55000000000000004">
      <c r="A275" s="33" t="s">
        <v>337</v>
      </c>
      <c r="B275" s="4" t="s">
        <v>917</v>
      </c>
      <c r="C275" s="5" t="s">
        <v>364</v>
      </c>
      <c r="D275" s="11" t="s">
        <v>364</v>
      </c>
      <c r="E275" s="6" t="s">
        <v>364</v>
      </c>
    </row>
    <row r="276" spans="1:7" x14ac:dyDescent="0.55000000000000004">
      <c r="A276" s="16" t="s">
        <v>221</v>
      </c>
      <c r="B276" s="3" t="s">
        <v>817</v>
      </c>
      <c r="D276" s="15" t="b">
        <f>ISNUMBER(C276)</f>
        <v>0</v>
      </c>
      <c r="E276" s="3" t="s">
        <v>760</v>
      </c>
    </row>
    <row r="277" spans="1:7" x14ac:dyDescent="0.55000000000000004">
      <c r="A277" s="16" t="s">
        <v>222</v>
      </c>
      <c r="B277" s="3" t="s">
        <v>818</v>
      </c>
      <c r="D277" s="15" t="b">
        <f>ISNUMBER(C277)</f>
        <v>0</v>
      </c>
      <c r="E277" s="3" t="s">
        <v>760</v>
      </c>
    </row>
    <row r="278" spans="1:7" x14ac:dyDescent="0.55000000000000004">
      <c r="A278" s="16" t="s">
        <v>223</v>
      </c>
      <c r="B278" s="3" t="s">
        <v>819</v>
      </c>
      <c r="D278" s="15" t="b">
        <f>ISNUMBER(C278)</f>
        <v>0</v>
      </c>
      <c r="E278" s="3" t="s">
        <v>760</v>
      </c>
    </row>
    <row r="279" spans="1:7" x14ac:dyDescent="0.55000000000000004">
      <c r="A279" s="16" t="s">
        <v>224</v>
      </c>
      <c r="B279" s="3" t="s">
        <v>907</v>
      </c>
      <c r="D279" s="15" t="b">
        <f>ISNUMBER(C279)</f>
        <v>0</v>
      </c>
      <c r="E279" s="3" t="s">
        <v>760</v>
      </c>
    </row>
    <row r="280" spans="1:7" ht="28.8" x14ac:dyDescent="0.55000000000000004">
      <c r="A280" s="24" t="s">
        <v>859</v>
      </c>
      <c r="B280" s="24" t="s">
        <v>762</v>
      </c>
      <c r="C280" s="43">
        <f>SUM(C276:C279)</f>
        <v>0</v>
      </c>
      <c r="D280" s="15" t="b">
        <f>IF(($C$280=SUM($C$276:$C$279)),TRUE,FALSE)</f>
        <v>1</v>
      </c>
      <c r="E280" s="24" t="s">
        <v>764</v>
      </c>
    </row>
    <row r="281" spans="1:7" ht="28.8" x14ac:dyDescent="0.55000000000000004">
      <c r="A281" s="16" t="s">
        <v>225</v>
      </c>
      <c r="B281" s="3" t="s">
        <v>469</v>
      </c>
      <c r="C281" s="2"/>
      <c r="D281" s="15" t="s">
        <v>271</v>
      </c>
      <c r="E281" s="3" t="s">
        <v>860</v>
      </c>
    </row>
    <row r="282" spans="1:7" s="8" customFormat="1" x14ac:dyDescent="0.55000000000000004">
      <c r="A282" s="35" t="s">
        <v>419</v>
      </c>
      <c r="B282" s="7" t="s">
        <v>448</v>
      </c>
      <c r="C282" s="6" t="s">
        <v>364</v>
      </c>
      <c r="D282" s="11" t="s">
        <v>364</v>
      </c>
      <c r="E282" s="6" t="s">
        <v>364</v>
      </c>
      <c r="F282" s="3"/>
      <c r="G282" s="17"/>
    </row>
    <row r="283" spans="1:7" ht="28.8" x14ac:dyDescent="0.55000000000000004">
      <c r="A283" s="16" t="s">
        <v>226</v>
      </c>
      <c r="B283" s="3" t="s">
        <v>918</v>
      </c>
      <c r="D283" s="15" t="b">
        <f>ISNUMBER(C283)</f>
        <v>0</v>
      </c>
      <c r="E283" s="3" t="s">
        <v>760</v>
      </c>
    </row>
    <row r="284" spans="1:7" ht="28.8" x14ac:dyDescent="0.55000000000000004">
      <c r="A284" s="16" t="s">
        <v>227</v>
      </c>
      <c r="B284" s="3" t="s">
        <v>919</v>
      </c>
      <c r="D284" s="15" t="b">
        <f>ISNUMBER(C284)</f>
        <v>0</v>
      </c>
      <c r="E284" s="3" t="s">
        <v>760</v>
      </c>
    </row>
    <row r="285" spans="1:7" ht="28.8" x14ac:dyDescent="0.55000000000000004">
      <c r="A285" s="16" t="s">
        <v>228</v>
      </c>
      <c r="B285" s="3" t="s">
        <v>920</v>
      </c>
      <c r="D285" s="15" t="b">
        <f>ISNUMBER(C285)</f>
        <v>0</v>
      </c>
      <c r="E285" s="3" t="s">
        <v>760</v>
      </c>
    </row>
    <row r="286" spans="1:7" ht="43.2" x14ac:dyDescent="0.55000000000000004">
      <c r="A286" s="33" t="s">
        <v>338</v>
      </c>
      <c r="B286" s="4" t="s">
        <v>470</v>
      </c>
      <c r="C286" s="5" t="s">
        <v>364</v>
      </c>
      <c r="D286" s="11" t="s">
        <v>364</v>
      </c>
      <c r="E286" s="6" t="s">
        <v>364</v>
      </c>
    </row>
    <row r="287" spans="1:7" x14ac:dyDescent="0.55000000000000004">
      <c r="A287" s="16" t="s">
        <v>229</v>
      </c>
      <c r="B287" s="3" t="s">
        <v>370</v>
      </c>
      <c r="D287" s="15" t="b">
        <f>ISNUMBER(C287)</f>
        <v>0</v>
      </c>
      <c r="E287" s="3" t="s">
        <v>760</v>
      </c>
    </row>
    <row r="288" spans="1:7" x14ac:dyDescent="0.55000000000000004">
      <c r="A288" s="16" t="s">
        <v>230</v>
      </c>
      <c r="B288" s="3" t="s">
        <v>371</v>
      </c>
      <c r="D288" s="15" t="b">
        <f>ISNUMBER(C288)</f>
        <v>0</v>
      </c>
      <c r="E288" s="3" t="s">
        <v>760</v>
      </c>
    </row>
    <row r="289" spans="1:7" x14ac:dyDescent="0.55000000000000004">
      <c r="A289" s="16" t="s">
        <v>231</v>
      </c>
      <c r="B289" s="3" t="s">
        <v>372</v>
      </c>
      <c r="D289" s="15" t="b">
        <f>ISNUMBER(C289)</f>
        <v>0</v>
      </c>
      <c r="E289" s="3" t="s">
        <v>760</v>
      </c>
    </row>
    <row r="290" spans="1:7" x14ac:dyDescent="0.55000000000000004">
      <c r="A290" s="16" t="s">
        <v>232</v>
      </c>
      <c r="B290" s="3" t="s">
        <v>373</v>
      </c>
      <c r="D290" s="15" t="b">
        <f>ISNUMBER(C290)</f>
        <v>0</v>
      </c>
      <c r="E290" s="3" t="s">
        <v>760</v>
      </c>
    </row>
    <row r="291" spans="1:7" ht="28.8" x14ac:dyDescent="0.55000000000000004">
      <c r="A291" s="24" t="s">
        <v>861</v>
      </c>
      <c r="B291" s="24" t="s">
        <v>762</v>
      </c>
      <c r="C291" s="43">
        <f>SUM(C287:C290)</f>
        <v>0</v>
      </c>
      <c r="D291" s="15" t="b">
        <f>IF(($C$291=SUM($C$287:$C$290)),TRUE,FALSE)</f>
        <v>1</v>
      </c>
      <c r="E291" s="24" t="s">
        <v>764</v>
      </c>
    </row>
    <row r="292" spans="1:7" ht="33.299999999999997" customHeight="1" x14ac:dyDescent="0.55000000000000004">
      <c r="A292" s="16" t="s">
        <v>233</v>
      </c>
      <c r="B292" s="3" t="s">
        <v>471</v>
      </c>
      <c r="C292" s="2"/>
      <c r="D292" s="15" t="s">
        <v>271</v>
      </c>
      <c r="E292" s="3" t="s">
        <v>862</v>
      </c>
    </row>
    <row r="293" spans="1:7" ht="43.2" x14ac:dyDescent="0.55000000000000004">
      <c r="A293" s="33" t="s">
        <v>339</v>
      </c>
      <c r="B293" s="4" t="s">
        <v>829</v>
      </c>
      <c r="C293" s="5" t="s">
        <v>364</v>
      </c>
      <c r="D293" s="11" t="s">
        <v>364</v>
      </c>
      <c r="E293" s="6" t="s">
        <v>364</v>
      </c>
    </row>
    <row r="294" spans="1:7" x14ac:dyDescent="0.55000000000000004">
      <c r="A294" s="16" t="s">
        <v>234</v>
      </c>
      <c r="B294" s="3" t="s">
        <v>380</v>
      </c>
      <c r="D294" s="15" t="b">
        <f>ISNUMBER(C294)</f>
        <v>0</v>
      </c>
      <c r="E294" s="3" t="s">
        <v>760</v>
      </c>
    </row>
    <row r="295" spans="1:7" x14ac:dyDescent="0.55000000000000004">
      <c r="A295" s="16" t="s">
        <v>235</v>
      </c>
      <c r="B295" s="3" t="s">
        <v>381</v>
      </c>
      <c r="D295" s="15" t="b">
        <f>ISNUMBER(C295)</f>
        <v>0</v>
      </c>
      <c r="E295" s="3" t="s">
        <v>760</v>
      </c>
    </row>
    <row r="296" spans="1:7" x14ac:dyDescent="0.55000000000000004">
      <c r="A296" s="16" t="s">
        <v>236</v>
      </c>
      <c r="B296" s="3" t="s">
        <v>382</v>
      </c>
      <c r="D296" s="15" t="b">
        <f>ISNUMBER(C296)</f>
        <v>0</v>
      </c>
      <c r="E296" s="3" t="s">
        <v>760</v>
      </c>
    </row>
    <row r="297" spans="1:7" x14ac:dyDescent="0.55000000000000004">
      <c r="A297" s="16" t="s">
        <v>237</v>
      </c>
      <c r="B297" s="3" t="s">
        <v>383</v>
      </c>
      <c r="D297" s="15" t="b">
        <f>ISNUMBER(C297)</f>
        <v>0</v>
      </c>
      <c r="E297" s="3" t="s">
        <v>760</v>
      </c>
    </row>
    <row r="298" spans="1:7" ht="28.8" x14ac:dyDescent="0.55000000000000004">
      <c r="A298" s="24" t="s">
        <v>863</v>
      </c>
      <c r="B298" s="24" t="s">
        <v>762</v>
      </c>
      <c r="C298" s="43">
        <f>SUM(C294:C297)</f>
        <v>0</v>
      </c>
      <c r="D298" s="15" t="b">
        <f>IF(($C$298=SUM($C$294:$C$297)),TRUE,FALSE)</f>
        <v>1</v>
      </c>
      <c r="E298" s="24" t="s">
        <v>764</v>
      </c>
    </row>
    <row r="299" spans="1:7" ht="34.200000000000003" customHeight="1" x14ac:dyDescent="0.55000000000000004">
      <c r="A299" s="16" t="s">
        <v>238</v>
      </c>
      <c r="B299" s="3" t="s">
        <v>830</v>
      </c>
      <c r="C299" s="2"/>
      <c r="D299" s="15" t="s">
        <v>271</v>
      </c>
      <c r="E299" s="3" t="s">
        <v>864</v>
      </c>
    </row>
    <row r="300" spans="1:7" s="8" customFormat="1" x14ac:dyDescent="0.55000000000000004">
      <c r="A300" s="35" t="s">
        <v>405</v>
      </c>
      <c r="B300" s="7" t="s">
        <v>404</v>
      </c>
      <c r="C300" s="6" t="s">
        <v>364</v>
      </c>
      <c r="D300" s="11" t="s">
        <v>364</v>
      </c>
      <c r="E300" s="6" t="s">
        <v>364</v>
      </c>
      <c r="F300" s="3"/>
      <c r="G300" s="17"/>
    </row>
    <row r="301" spans="1:7" ht="28.8" x14ac:dyDescent="0.55000000000000004">
      <c r="A301" s="16" t="s">
        <v>239</v>
      </c>
      <c r="B301" s="3" t="s">
        <v>921</v>
      </c>
      <c r="D301" s="15" t="b">
        <f>ISNUMBER(C301)</f>
        <v>0</v>
      </c>
      <c r="E301" s="3" t="s">
        <v>760</v>
      </c>
    </row>
    <row r="302" spans="1:7" ht="43.2" x14ac:dyDescent="0.55000000000000004">
      <c r="A302" s="33" t="s">
        <v>340</v>
      </c>
      <c r="B302" s="4" t="s">
        <v>922</v>
      </c>
      <c r="C302" s="5" t="s">
        <v>364</v>
      </c>
      <c r="D302" s="11" t="s">
        <v>364</v>
      </c>
      <c r="E302" s="6" t="s">
        <v>364</v>
      </c>
    </row>
    <row r="303" spans="1:7" x14ac:dyDescent="0.55000000000000004">
      <c r="A303" s="16" t="s">
        <v>240</v>
      </c>
      <c r="B303" s="3" t="s">
        <v>817</v>
      </c>
      <c r="D303" s="15" t="b">
        <f>ISNUMBER(C303)</f>
        <v>0</v>
      </c>
      <c r="E303" s="3" t="s">
        <v>760</v>
      </c>
    </row>
    <row r="304" spans="1:7" x14ac:dyDescent="0.55000000000000004">
      <c r="A304" s="16" t="s">
        <v>241</v>
      </c>
      <c r="B304" s="3" t="s">
        <v>818</v>
      </c>
      <c r="D304" s="15" t="b">
        <f>ISNUMBER(C304)</f>
        <v>0</v>
      </c>
      <c r="E304" s="3" t="s">
        <v>760</v>
      </c>
    </row>
    <row r="305" spans="1:7" x14ac:dyDescent="0.55000000000000004">
      <c r="A305" s="16" t="s">
        <v>242</v>
      </c>
      <c r="B305" s="3" t="s">
        <v>819</v>
      </c>
      <c r="D305" s="15" t="b">
        <f>ISNUMBER(C305)</f>
        <v>0</v>
      </c>
      <c r="E305" s="3" t="s">
        <v>760</v>
      </c>
    </row>
    <row r="306" spans="1:7" x14ac:dyDescent="0.55000000000000004">
      <c r="A306" s="16" t="s">
        <v>243</v>
      </c>
      <c r="B306" s="3" t="s">
        <v>907</v>
      </c>
      <c r="D306" s="15" t="b">
        <f>ISNUMBER(C306)</f>
        <v>0</v>
      </c>
      <c r="E306" s="3" t="s">
        <v>760</v>
      </c>
    </row>
    <row r="307" spans="1:7" ht="28.8" x14ac:dyDescent="0.55000000000000004">
      <c r="A307" s="24" t="s">
        <v>865</v>
      </c>
      <c r="B307" s="24" t="s">
        <v>762</v>
      </c>
      <c r="C307" s="43">
        <f>SUM(C303:C306)</f>
        <v>0</v>
      </c>
      <c r="D307" s="15" t="b">
        <f>IF(($C$307=SUM($C$303:$C$306)),TRUE,FALSE)</f>
        <v>1</v>
      </c>
      <c r="E307" s="24" t="s">
        <v>764</v>
      </c>
    </row>
    <row r="308" spans="1:7" ht="28.8" x14ac:dyDescent="0.55000000000000004">
      <c r="A308" s="16" t="s">
        <v>244</v>
      </c>
      <c r="B308" s="3" t="s">
        <v>400</v>
      </c>
      <c r="C308" s="2"/>
      <c r="D308" s="15" t="s">
        <v>271</v>
      </c>
      <c r="E308" s="3" t="s">
        <v>866</v>
      </c>
    </row>
    <row r="309" spans="1:7" s="8" customFormat="1" x14ac:dyDescent="0.55000000000000004">
      <c r="A309" s="35" t="s">
        <v>406</v>
      </c>
      <c r="B309" s="7" t="s">
        <v>409</v>
      </c>
      <c r="C309" s="6" t="s">
        <v>364</v>
      </c>
      <c r="D309" s="11" t="s">
        <v>364</v>
      </c>
      <c r="E309" s="6" t="s">
        <v>364</v>
      </c>
      <c r="F309" s="3"/>
      <c r="G309" s="17"/>
    </row>
    <row r="310" spans="1:7" ht="28.8" x14ac:dyDescent="0.55000000000000004">
      <c r="A310" s="16" t="s">
        <v>245</v>
      </c>
      <c r="B310" s="3" t="s">
        <v>923</v>
      </c>
      <c r="C310" s="37"/>
      <c r="D310" s="15" t="b">
        <f t="shared" ref="D310:D313" si="34">ISNUMBER(C310)</f>
        <v>0</v>
      </c>
      <c r="E310" s="3" t="s">
        <v>755</v>
      </c>
    </row>
    <row r="311" spans="1:7" ht="28.8" x14ac:dyDescent="0.55000000000000004">
      <c r="A311" s="16" t="s">
        <v>246</v>
      </c>
      <c r="B311" s="3" t="s">
        <v>924</v>
      </c>
      <c r="C311" s="37"/>
      <c r="D311" s="15" t="b">
        <f t="shared" si="34"/>
        <v>0</v>
      </c>
      <c r="E311" s="3" t="s">
        <v>755</v>
      </c>
    </row>
    <row r="312" spans="1:7" ht="43.2" x14ac:dyDescent="0.55000000000000004">
      <c r="A312" s="16" t="s">
        <v>247</v>
      </c>
      <c r="B312" s="3" t="s">
        <v>925</v>
      </c>
      <c r="C312" s="37"/>
      <c r="D312" s="15" t="b">
        <f t="shared" si="34"/>
        <v>0</v>
      </c>
      <c r="E312" s="3" t="s">
        <v>755</v>
      </c>
    </row>
    <row r="313" spans="1:7" ht="43.2" x14ac:dyDescent="0.55000000000000004">
      <c r="A313" s="16" t="s">
        <v>248</v>
      </c>
      <c r="B313" s="3" t="s">
        <v>926</v>
      </c>
      <c r="C313" s="37"/>
      <c r="D313" s="15" t="b">
        <f t="shared" si="34"/>
        <v>0</v>
      </c>
      <c r="E313" s="3" t="s">
        <v>755</v>
      </c>
    </row>
    <row r="314" spans="1:7" ht="28.8" x14ac:dyDescent="0.55000000000000004">
      <c r="A314" s="33" t="s">
        <v>341</v>
      </c>
      <c r="B314" s="4" t="s">
        <v>402</v>
      </c>
      <c r="C314" s="5" t="s">
        <v>364</v>
      </c>
      <c r="D314" s="11" t="s">
        <v>364</v>
      </c>
      <c r="E314" s="6" t="s">
        <v>364</v>
      </c>
    </row>
    <row r="315" spans="1:7" ht="28.8" x14ac:dyDescent="0.55000000000000004">
      <c r="A315" s="16" t="s">
        <v>249</v>
      </c>
      <c r="B315" s="3" t="s">
        <v>370</v>
      </c>
      <c r="C315" s="37"/>
      <c r="D315" s="15" t="b">
        <f t="shared" ref="D315:D318" si="35">ISNUMBER(C315)</f>
        <v>0</v>
      </c>
      <c r="E315" s="3" t="s">
        <v>755</v>
      </c>
    </row>
    <row r="316" spans="1:7" ht="28.8" x14ac:dyDescent="0.55000000000000004">
      <c r="A316" s="16" t="s">
        <v>250</v>
      </c>
      <c r="B316" s="3" t="s">
        <v>371</v>
      </c>
      <c r="C316" s="37"/>
      <c r="D316" s="15" t="b">
        <f t="shared" si="35"/>
        <v>0</v>
      </c>
      <c r="E316" s="3" t="s">
        <v>755</v>
      </c>
    </row>
    <row r="317" spans="1:7" ht="28.8" x14ac:dyDescent="0.55000000000000004">
      <c r="A317" s="16" t="s">
        <v>251</v>
      </c>
      <c r="B317" s="3" t="s">
        <v>372</v>
      </c>
      <c r="C317" s="37"/>
      <c r="D317" s="15" t="b">
        <f t="shared" si="35"/>
        <v>0</v>
      </c>
      <c r="E317" s="3" t="s">
        <v>755</v>
      </c>
    </row>
    <row r="318" spans="1:7" ht="28.8" x14ac:dyDescent="0.55000000000000004">
      <c r="A318" s="16" t="s">
        <v>252</v>
      </c>
      <c r="B318" s="3" t="s">
        <v>373</v>
      </c>
      <c r="C318" s="37"/>
      <c r="D318" s="15" t="b">
        <f t="shared" si="35"/>
        <v>0</v>
      </c>
      <c r="E318" s="3" t="s">
        <v>755</v>
      </c>
    </row>
    <row r="319" spans="1:7" ht="28.8" x14ac:dyDescent="0.55000000000000004">
      <c r="A319" s="24" t="s">
        <v>867</v>
      </c>
      <c r="B319" s="24" t="s">
        <v>762</v>
      </c>
      <c r="C319" s="43">
        <f>SUM(C315:C318)</f>
        <v>0</v>
      </c>
      <c r="D319" s="15" t="b">
        <f>IF(($C$319=SUM($C$315:$C$318)),TRUE,FALSE)</f>
        <v>1</v>
      </c>
      <c r="E319" s="24" t="s">
        <v>764</v>
      </c>
    </row>
    <row r="320" spans="1:7" ht="31.8" customHeight="1" x14ac:dyDescent="0.55000000000000004">
      <c r="A320" s="16" t="s">
        <v>253</v>
      </c>
      <c r="B320" s="3" t="s">
        <v>403</v>
      </c>
      <c r="C320" s="2"/>
      <c r="D320" s="15" t="s">
        <v>271</v>
      </c>
      <c r="E320" s="3" t="s">
        <v>868</v>
      </c>
    </row>
    <row r="321" spans="1:5" ht="43.2" x14ac:dyDescent="0.55000000000000004">
      <c r="A321" s="33" t="s">
        <v>342</v>
      </c>
      <c r="B321" s="4" t="s">
        <v>831</v>
      </c>
      <c r="C321" s="5" t="s">
        <v>364</v>
      </c>
      <c r="D321" s="11" t="s">
        <v>364</v>
      </c>
      <c r="E321" s="6" t="s">
        <v>364</v>
      </c>
    </row>
    <row r="322" spans="1:5" ht="28.8" x14ac:dyDescent="0.55000000000000004">
      <c r="A322" s="16" t="s">
        <v>254</v>
      </c>
      <c r="B322" s="3" t="s">
        <v>380</v>
      </c>
      <c r="C322" s="37"/>
      <c r="D322" s="15" t="b">
        <f t="shared" ref="D322:D325" si="36">ISNUMBER(C322)</f>
        <v>0</v>
      </c>
      <c r="E322" s="3" t="s">
        <v>755</v>
      </c>
    </row>
    <row r="323" spans="1:5" ht="28.8" x14ac:dyDescent="0.55000000000000004">
      <c r="A323" s="16" t="s">
        <v>255</v>
      </c>
      <c r="B323" s="3" t="s">
        <v>381</v>
      </c>
      <c r="C323" s="37"/>
      <c r="D323" s="15" t="b">
        <f t="shared" si="36"/>
        <v>0</v>
      </c>
      <c r="E323" s="3" t="s">
        <v>755</v>
      </c>
    </row>
    <row r="324" spans="1:5" ht="28.8" x14ac:dyDescent="0.55000000000000004">
      <c r="A324" s="16" t="s">
        <v>256</v>
      </c>
      <c r="B324" s="3" t="s">
        <v>382</v>
      </c>
      <c r="C324" s="37"/>
      <c r="D324" s="15" t="b">
        <f t="shared" si="36"/>
        <v>0</v>
      </c>
      <c r="E324" s="3" t="s">
        <v>755</v>
      </c>
    </row>
    <row r="325" spans="1:5" ht="28.8" x14ac:dyDescent="0.55000000000000004">
      <c r="A325" s="16" t="s">
        <v>257</v>
      </c>
      <c r="B325" s="3" t="s">
        <v>383</v>
      </c>
      <c r="C325" s="37"/>
      <c r="D325" s="15" t="b">
        <f t="shared" si="36"/>
        <v>0</v>
      </c>
      <c r="E325" s="3" t="s">
        <v>755</v>
      </c>
    </row>
    <row r="326" spans="1:5" ht="28.8" x14ac:dyDescent="0.55000000000000004">
      <c r="A326" s="24" t="s">
        <v>869</v>
      </c>
      <c r="B326" s="24" t="s">
        <v>762</v>
      </c>
      <c r="C326" s="43">
        <f>SUM(C322:C325)</f>
        <v>0</v>
      </c>
      <c r="D326" s="15" t="b">
        <f>IF(($C$326=SUM($C$322:$C$325)),TRUE,FALSE)</f>
        <v>1</v>
      </c>
      <c r="E326" s="24" t="s">
        <v>764</v>
      </c>
    </row>
    <row r="327" spans="1:5" ht="28.8" x14ac:dyDescent="0.55000000000000004">
      <c r="A327" s="16" t="s">
        <v>258</v>
      </c>
      <c r="B327" s="3" t="s">
        <v>832</v>
      </c>
      <c r="C327" s="2"/>
      <c r="D327" s="15" t="s">
        <v>271</v>
      </c>
      <c r="E327" s="3" t="s">
        <v>870</v>
      </c>
    </row>
    <row r="328" spans="1:5" ht="28.8" x14ac:dyDescent="0.55000000000000004">
      <c r="A328" s="16" t="s">
        <v>259</v>
      </c>
      <c r="B328" s="3" t="s">
        <v>927</v>
      </c>
      <c r="C328" s="37"/>
      <c r="D328" s="15" t="b">
        <f t="shared" ref="D328" si="37">ISNUMBER(C328)</f>
        <v>0</v>
      </c>
      <c r="E328" s="3" t="s">
        <v>755</v>
      </c>
    </row>
    <row r="329" spans="1:5" ht="43.2" x14ac:dyDescent="0.55000000000000004">
      <c r="A329" s="33" t="s">
        <v>343</v>
      </c>
      <c r="B329" s="4" t="s">
        <v>928</v>
      </c>
      <c r="C329" s="5" t="s">
        <v>364</v>
      </c>
      <c r="D329" s="11" t="s">
        <v>364</v>
      </c>
      <c r="E329" s="6" t="s">
        <v>364</v>
      </c>
    </row>
    <row r="330" spans="1:5" ht="28.8" x14ac:dyDescent="0.55000000000000004">
      <c r="A330" s="16" t="s">
        <v>260</v>
      </c>
      <c r="B330" s="3" t="s">
        <v>817</v>
      </c>
      <c r="C330" s="37"/>
      <c r="D330" s="15" t="b">
        <f t="shared" ref="D330:D333" si="38">ISNUMBER(C330)</f>
        <v>0</v>
      </c>
      <c r="E330" s="3" t="s">
        <v>755</v>
      </c>
    </row>
    <row r="331" spans="1:5" ht="28.8" x14ac:dyDescent="0.55000000000000004">
      <c r="A331" s="16" t="s">
        <v>261</v>
      </c>
      <c r="B331" s="3" t="s">
        <v>818</v>
      </c>
      <c r="C331" s="37"/>
      <c r="D331" s="15" t="b">
        <f t="shared" si="38"/>
        <v>0</v>
      </c>
      <c r="E331" s="3" t="s">
        <v>755</v>
      </c>
    </row>
    <row r="332" spans="1:5" ht="28.8" x14ac:dyDescent="0.55000000000000004">
      <c r="A332" s="16" t="s">
        <v>262</v>
      </c>
      <c r="B332" s="3" t="s">
        <v>819</v>
      </c>
      <c r="C332" s="37"/>
      <c r="D332" s="15" t="b">
        <f t="shared" si="38"/>
        <v>0</v>
      </c>
      <c r="E332" s="3" t="s">
        <v>755</v>
      </c>
    </row>
    <row r="333" spans="1:5" ht="28.8" x14ac:dyDescent="0.55000000000000004">
      <c r="A333" s="16" t="s">
        <v>263</v>
      </c>
      <c r="B333" s="3" t="s">
        <v>907</v>
      </c>
      <c r="C333" s="37"/>
      <c r="D333" s="15" t="b">
        <f t="shared" si="38"/>
        <v>0</v>
      </c>
      <c r="E333" s="3" t="s">
        <v>755</v>
      </c>
    </row>
    <row r="334" spans="1:5" ht="28.8" x14ac:dyDescent="0.55000000000000004">
      <c r="A334" s="24" t="s">
        <v>871</v>
      </c>
      <c r="B334" s="24" t="s">
        <v>762</v>
      </c>
      <c r="C334" s="43">
        <f>SUM(C330:C333)</f>
        <v>0</v>
      </c>
      <c r="D334" s="15" t="b">
        <f>IF(($C$334=SUM($C$330:$C$333)),TRUE,FALSE)</f>
        <v>1</v>
      </c>
      <c r="E334" s="24" t="s">
        <v>764</v>
      </c>
    </row>
    <row r="335" spans="1:5" ht="28.8" x14ac:dyDescent="0.55000000000000004">
      <c r="A335" s="16" t="s">
        <v>264</v>
      </c>
      <c r="B335" s="3" t="s">
        <v>400</v>
      </c>
      <c r="C335" s="2"/>
      <c r="D335" s="15" t="s">
        <v>271</v>
      </c>
      <c r="E335" s="3" t="s">
        <v>872</v>
      </c>
    </row>
    <row r="336" spans="1:5" x14ac:dyDescent="0.55000000000000004">
      <c r="A336" s="35" t="s">
        <v>407</v>
      </c>
      <c r="B336" s="7" t="s">
        <v>408</v>
      </c>
      <c r="C336" s="6" t="s">
        <v>364</v>
      </c>
      <c r="D336" s="11" t="s">
        <v>364</v>
      </c>
      <c r="E336" s="6" t="s">
        <v>364</v>
      </c>
    </row>
    <row r="337" spans="1:5" ht="43.2" x14ac:dyDescent="0.55000000000000004">
      <c r="A337" s="33" t="s">
        <v>344</v>
      </c>
      <c r="B337" s="4" t="s">
        <v>401</v>
      </c>
      <c r="C337" s="5" t="s">
        <v>364</v>
      </c>
      <c r="D337" s="11" t="s">
        <v>364</v>
      </c>
      <c r="E337" s="6" t="s">
        <v>364</v>
      </c>
    </row>
    <row r="338" spans="1:5" x14ac:dyDescent="0.55000000000000004">
      <c r="A338" s="16" t="s">
        <v>265</v>
      </c>
      <c r="B338" s="3" t="s">
        <v>357</v>
      </c>
      <c r="C338" s="38"/>
      <c r="D338" s="15" t="b">
        <f>ISNUMBER(C338)</f>
        <v>0</v>
      </c>
      <c r="E338" s="3" t="s">
        <v>760</v>
      </c>
    </row>
    <row r="339" spans="1:5" x14ac:dyDescent="0.55000000000000004">
      <c r="A339" s="16" t="s">
        <v>266</v>
      </c>
      <c r="B339" s="3" t="s">
        <v>358</v>
      </c>
      <c r="C339" s="38"/>
      <c r="D339" s="15" t="b">
        <f>ISNUMBER(C339)</f>
        <v>0</v>
      </c>
      <c r="E339" s="3" t="s">
        <v>760</v>
      </c>
    </row>
    <row r="340" spans="1:5" x14ac:dyDescent="0.55000000000000004">
      <c r="A340" s="16" t="s">
        <v>267</v>
      </c>
      <c r="B340" s="3" t="s">
        <v>359</v>
      </c>
      <c r="C340" s="38"/>
      <c r="D340" s="15" t="b">
        <f>ISNUMBER(C340)</f>
        <v>0</v>
      </c>
      <c r="E340" s="3" t="s">
        <v>760</v>
      </c>
    </row>
    <row r="341" spans="1:5" x14ac:dyDescent="0.55000000000000004">
      <c r="A341" s="16" t="s">
        <v>268</v>
      </c>
      <c r="B341" s="3" t="s">
        <v>360</v>
      </c>
      <c r="C341" s="38"/>
      <c r="D341" s="15" t="b">
        <f>ISNUMBER(C341)</f>
        <v>0</v>
      </c>
      <c r="E341" s="3" t="s">
        <v>760</v>
      </c>
    </row>
    <row r="342" spans="1:5" x14ac:dyDescent="0.55000000000000004">
      <c r="A342" s="16" t="s">
        <v>269</v>
      </c>
      <c r="B342" s="3" t="s">
        <v>361</v>
      </c>
      <c r="C342" s="38"/>
      <c r="D342" s="15" t="b">
        <f>ISNUMBER(C342)</f>
        <v>0</v>
      </c>
      <c r="E342" s="3" t="s">
        <v>760</v>
      </c>
    </row>
    <row r="343" spans="1:5" ht="28.8" x14ac:dyDescent="0.55000000000000004">
      <c r="A343" s="24" t="s">
        <v>873</v>
      </c>
      <c r="B343" s="24" t="s">
        <v>762</v>
      </c>
      <c r="C343" s="43">
        <f>SUM(C338:C342)</f>
        <v>0</v>
      </c>
      <c r="D343" s="15" t="b">
        <f>IF(($C$343=SUM($C$338:$C$342)),TRUE,FALSE)</f>
        <v>1</v>
      </c>
      <c r="E343" s="24" t="s">
        <v>764</v>
      </c>
    </row>
    <row r="344" spans="1:5" x14ac:dyDescent="0.55000000000000004">
      <c r="A344" s="16" t="s">
        <v>270</v>
      </c>
      <c r="B344" s="3" t="s">
        <v>393</v>
      </c>
      <c r="C344" s="2"/>
      <c r="D344" s="15" t="s">
        <v>271</v>
      </c>
      <c r="E344" s="3" t="s">
        <v>554</v>
      </c>
    </row>
    <row r="345" spans="1:5" x14ac:dyDescent="0.55000000000000004">
      <c r="A345" s="35" t="s">
        <v>410</v>
      </c>
      <c r="B345" s="7" t="s">
        <v>415</v>
      </c>
      <c r="C345" s="6" t="s">
        <v>364</v>
      </c>
      <c r="D345" s="11" t="s">
        <v>364</v>
      </c>
      <c r="E345" s="6" t="s">
        <v>364</v>
      </c>
    </row>
    <row r="346" spans="1:5" ht="28.8" x14ac:dyDescent="0.55000000000000004">
      <c r="A346" s="16" t="s">
        <v>272</v>
      </c>
      <c r="B346" s="3" t="s">
        <v>929</v>
      </c>
      <c r="C346" s="37"/>
      <c r="D346" s="15" t="b">
        <f t="shared" ref="D346" si="39">ISNUMBER(C346)</f>
        <v>0</v>
      </c>
      <c r="E346" s="3" t="s">
        <v>755</v>
      </c>
    </row>
    <row r="347" spans="1:5" ht="28.8" x14ac:dyDescent="0.55000000000000004">
      <c r="A347" s="16" t="s">
        <v>273</v>
      </c>
      <c r="B347" s="3" t="s">
        <v>930</v>
      </c>
      <c r="C347" s="2"/>
      <c r="D347" s="15" t="s">
        <v>271</v>
      </c>
      <c r="E347" s="14" t="s">
        <v>557</v>
      </c>
    </row>
    <row r="348" spans="1:5" ht="28.8" x14ac:dyDescent="0.55000000000000004">
      <c r="A348" s="16" t="s">
        <v>274</v>
      </c>
      <c r="B348" s="3" t="s">
        <v>394</v>
      </c>
      <c r="C348" s="2"/>
      <c r="D348" s="15" t="s">
        <v>271</v>
      </c>
      <c r="E348" s="3" t="s">
        <v>840</v>
      </c>
    </row>
    <row r="349" spans="1:5" ht="28.8" x14ac:dyDescent="0.55000000000000004">
      <c r="A349" s="16" t="s">
        <v>275</v>
      </c>
      <c r="B349" s="3" t="s">
        <v>931</v>
      </c>
      <c r="C349" s="37"/>
      <c r="D349" s="15" t="b">
        <f t="shared" ref="D349" si="40">ISNUMBER(C349)</f>
        <v>0</v>
      </c>
      <c r="E349" s="3" t="s">
        <v>755</v>
      </c>
    </row>
    <row r="350" spans="1:5" ht="28.8" x14ac:dyDescent="0.55000000000000004">
      <c r="A350" s="16" t="s">
        <v>276</v>
      </c>
      <c r="B350" s="3" t="s">
        <v>932</v>
      </c>
      <c r="C350" s="2"/>
      <c r="D350" s="15" t="s">
        <v>271</v>
      </c>
      <c r="E350" s="14" t="s">
        <v>557</v>
      </c>
    </row>
    <row r="351" spans="1:5" ht="28.8" x14ac:dyDescent="0.55000000000000004">
      <c r="A351" s="16" t="s">
        <v>277</v>
      </c>
      <c r="B351" s="3" t="s">
        <v>395</v>
      </c>
      <c r="C351" s="2"/>
      <c r="D351" s="15" t="s">
        <v>271</v>
      </c>
      <c r="E351" s="3" t="s">
        <v>844</v>
      </c>
    </row>
    <row r="352" spans="1:5" ht="28.8" x14ac:dyDescent="0.55000000000000004">
      <c r="A352" s="16" t="s">
        <v>278</v>
      </c>
      <c r="B352" s="3" t="s">
        <v>933</v>
      </c>
      <c r="C352" s="37"/>
      <c r="D352" s="15" t="b">
        <f t="shared" ref="D352" si="41">ISNUMBER(C352)</f>
        <v>0</v>
      </c>
      <c r="E352" s="3" t="s">
        <v>755</v>
      </c>
    </row>
    <row r="353" spans="1:7" ht="28.8" x14ac:dyDescent="0.55000000000000004">
      <c r="A353" s="16" t="s">
        <v>279</v>
      </c>
      <c r="B353" s="3" t="s">
        <v>934</v>
      </c>
      <c r="C353" s="2"/>
      <c r="D353" s="15" t="s">
        <v>271</v>
      </c>
      <c r="E353" s="14" t="s">
        <v>557</v>
      </c>
    </row>
    <row r="354" spans="1:7" ht="28.8" x14ac:dyDescent="0.55000000000000004">
      <c r="A354" s="16" t="s">
        <v>280</v>
      </c>
      <c r="B354" s="3" t="s">
        <v>396</v>
      </c>
      <c r="C354" s="2"/>
      <c r="D354" s="15" t="s">
        <v>271</v>
      </c>
      <c r="E354" s="3" t="s">
        <v>845</v>
      </c>
    </row>
    <row r="355" spans="1:7" x14ac:dyDescent="0.55000000000000004">
      <c r="A355" s="35" t="s">
        <v>411</v>
      </c>
      <c r="B355" s="7" t="s">
        <v>416</v>
      </c>
      <c r="C355" s="6" t="s">
        <v>364</v>
      </c>
      <c r="D355" s="11" t="s">
        <v>364</v>
      </c>
      <c r="E355" s="6" t="s">
        <v>364</v>
      </c>
    </row>
    <row r="356" spans="1:7" ht="28.8" x14ac:dyDescent="0.55000000000000004">
      <c r="A356" s="16" t="s">
        <v>281</v>
      </c>
      <c r="B356" s="3" t="s">
        <v>935</v>
      </c>
      <c r="C356" s="2"/>
      <c r="D356" s="15" t="s">
        <v>271</v>
      </c>
      <c r="E356" s="14" t="s">
        <v>557</v>
      </c>
    </row>
    <row r="357" spans="1:7" ht="43.2" x14ac:dyDescent="0.55000000000000004">
      <c r="A357" s="16" t="s">
        <v>282</v>
      </c>
      <c r="B357" s="3" t="s">
        <v>397</v>
      </c>
      <c r="C357" s="37"/>
      <c r="D357" s="15" t="b">
        <f t="shared" ref="D357:D358" si="42">ISNUMBER(C357)</f>
        <v>0</v>
      </c>
      <c r="E357" s="3" t="s">
        <v>876</v>
      </c>
    </row>
    <row r="358" spans="1:7" ht="43.2" x14ac:dyDescent="0.55000000000000004">
      <c r="A358" s="16" t="s">
        <v>283</v>
      </c>
      <c r="B358" s="3" t="s">
        <v>398</v>
      </c>
      <c r="C358" s="37"/>
      <c r="D358" s="15" t="b">
        <f t="shared" si="42"/>
        <v>0</v>
      </c>
      <c r="E358" s="3" t="s">
        <v>877</v>
      </c>
    </row>
    <row r="359" spans="1:7" ht="28.8" x14ac:dyDescent="0.55000000000000004">
      <c r="A359" s="16" t="s">
        <v>284</v>
      </c>
      <c r="B359" s="3" t="s">
        <v>936</v>
      </c>
      <c r="C359" s="2"/>
      <c r="D359" s="15" t="s">
        <v>271</v>
      </c>
      <c r="E359" s="14" t="s">
        <v>878</v>
      </c>
    </row>
    <row r="360" spans="1:7" ht="28.8" x14ac:dyDescent="0.55000000000000004">
      <c r="A360" s="16" t="s">
        <v>285</v>
      </c>
      <c r="B360" s="3" t="s">
        <v>399</v>
      </c>
      <c r="C360" s="2"/>
      <c r="D360" s="15" t="s">
        <v>271</v>
      </c>
      <c r="E360" s="3" t="s">
        <v>875</v>
      </c>
    </row>
    <row r="361" spans="1:7" s="15" customFormat="1" x14ac:dyDescent="0.55000000000000004">
      <c r="A361" s="12" t="s">
        <v>412</v>
      </c>
      <c r="B361" s="12" t="s">
        <v>417</v>
      </c>
      <c r="C361" s="11" t="s">
        <v>364</v>
      </c>
      <c r="D361" s="11" t="s">
        <v>364</v>
      </c>
      <c r="E361" s="11" t="s">
        <v>364</v>
      </c>
      <c r="F361" s="3"/>
      <c r="G361" s="16"/>
    </row>
    <row r="362" spans="1:7" ht="28.8" x14ac:dyDescent="0.55000000000000004">
      <c r="A362" s="16" t="s">
        <v>286</v>
      </c>
      <c r="B362" s="3" t="s">
        <v>879</v>
      </c>
      <c r="C362" s="2"/>
      <c r="D362" s="15" t="s">
        <v>271</v>
      </c>
      <c r="E362" s="14" t="s">
        <v>557</v>
      </c>
    </row>
    <row r="363" spans="1:7" ht="28.8" x14ac:dyDescent="0.55000000000000004">
      <c r="A363" s="16" t="s">
        <v>287</v>
      </c>
      <c r="B363" s="3" t="s">
        <v>880</v>
      </c>
      <c r="C363" s="2"/>
      <c r="D363" s="15" t="s">
        <v>271</v>
      </c>
      <c r="E363" s="14" t="s">
        <v>557</v>
      </c>
    </row>
    <row r="364" spans="1:7" ht="28.8" x14ac:dyDescent="0.55000000000000004">
      <c r="A364" s="16" t="s">
        <v>288</v>
      </c>
      <c r="B364" s="3" t="s">
        <v>881</v>
      </c>
      <c r="C364" s="2"/>
      <c r="D364" s="15" t="s">
        <v>271</v>
      </c>
      <c r="E364" s="14" t="s">
        <v>557</v>
      </c>
    </row>
    <row r="365" spans="1:7" ht="28.8" x14ac:dyDescent="0.55000000000000004">
      <c r="A365" s="16" t="s">
        <v>289</v>
      </c>
      <c r="B365" s="3" t="s">
        <v>882</v>
      </c>
      <c r="C365" s="2"/>
      <c r="D365" s="15" t="s">
        <v>271</v>
      </c>
      <c r="E365" s="14" t="s">
        <v>557</v>
      </c>
    </row>
    <row r="366" spans="1:7" ht="28.8" x14ac:dyDescent="0.55000000000000004">
      <c r="A366" s="33" t="s">
        <v>345</v>
      </c>
      <c r="B366" s="4" t="s">
        <v>389</v>
      </c>
      <c r="C366" s="5" t="s">
        <v>364</v>
      </c>
      <c r="D366" s="11" t="s">
        <v>364</v>
      </c>
      <c r="E366" s="6" t="s">
        <v>364</v>
      </c>
    </row>
    <row r="367" spans="1:7" x14ac:dyDescent="0.55000000000000004">
      <c r="A367" s="16" t="s">
        <v>290</v>
      </c>
      <c r="B367" s="3" t="s">
        <v>355</v>
      </c>
      <c r="C367" s="38"/>
      <c r="D367" s="15" t="b">
        <f t="shared" ref="D367:D368" si="43">ISNUMBER(C367)</f>
        <v>0</v>
      </c>
      <c r="E367" s="3" t="s">
        <v>938</v>
      </c>
    </row>
    <row r="368" spans="1:7" x14ac:dyDescent="0.55000000000000004">
      <c r="A368" s="16" t="s">
        <v>291</v>
      </c>
      <c r="B368" s="3" t="s">
        <v>356</v>
      </c>
      <c r="C368" s="38"/>
      <c r="D368" s="15" t="b">
        <f t="shared" si="43"/>
        <v>0</v>
      </c>
      <c r="E368" s="3" t="s">
        <v>939</v>
      </c>
    </row>
    <row r="369" spans="1:7" ht="28.8" x14ac:dyDescent="0.55000000000000004">
      <c r="A369" s="33" t="s">
        <v>346</v>
      </c>
      <c r="B369" s="4" t="s">
        <v>390</v>
      </c>
      <c r="C369" s="5" t="s">
        <v>364</v>
      </c>
      <c r="D369" s="11" t="s">
        <v>364</v>
      </c>
      <c r="E369" s="6" t="s">
        <v>941</v>
      </c>
    </row>
    <row r="370" spans="1:7" x14ac:dyDescent="0.55000000000000004">
      <c r="A370" s="16" t="s">
        <v>292</v>
      </c>
      <c r="B370" s="3" t="s">
        <v>355</v>
      </c>
      <c r="C370" s="38" t="s">
        <v>0</v>
      </c>
      <c r="D370" s="15" t="b">
        <f t="shared" ref="D370:D371" si="44">ISNUMBER(C370)</f>
        <v>0</v>
      </c>
      <c r="E370" s="3" t="s">
        <v>940</v>
      </c>
    </row>
    <row r="371" spans="1:7" x14ac:dyDescent="0.55000000000000004">
      <c r="A371" s="16" t="s">
        <v>293</v>
      </c>
      <c r="B371" s="3" t="s">
        <v>356</v>
      </c>
      <c r="C371" s="38" t="s">
        <v>0</v>
      </c>
      <c r="D371" s="15" t="b">
        <f t="shared" si="44"/>
        <v>0</v>
      </c>
      <c r="E371" s="3" t="s">
        <v>939</v>
      </c>
    </row>
    <row r="372" spans="1:7" ht="28.8" x14ac:dyDescent="0.55000000000000004">
      <c r="A372" s="33" t="s">
        <v>347</v>
      </c>
      <c r="B372" s="4" t="s">
        <v>391</v>
      </c>
      <c r="C372" s="5" t="s">
        <v>364</v>
      </c>
      <c r="D372" s="11" t="s">
        <v>364</v>
      </c>
      <c r="E372" s="6" t="s">
        <v>944</v>
      </c>
    </row>
    <row r="373" spans="1:7" x14ac:dyDescent="0.55000000000000004">
      <c r="A373" s="16" t="s">
        <v>294</v>
      </c>
      <c r="B373" s="3" t="s">
        <v>355</v>
      </c>
      <c r="C373" s="38" t="s">
        <v>0</v>
      </c>
      <c r="D373" s="15" t="b">
        <f t="shared" ref="D373:D374" si="45">ISNUMBER(C373)</f>
        <v>0</v>
      </c>
      <c r="E373" s="3" t="s">
        <v>938</v>
      </c>
    </row>
    <row r="374" spans="1:7" x14ac:dyDescent="0.55000000000000004">
      <c r="A374" s="16" t="s">
        <v>295</v>
      </c>
      <c r="B374" s="3" t="s">
        <v>356</v>
      </c>
      <c r="C374" s="38" t="s">
        <v>0</v>
      </c>
      <c r="D374" s="15" t="b">
        <f t="shared" si="45"/>
        <v>0</v>
      </c>
      <c r="E374" s="3" t="s">
        <v>939</v>
      </c>
    </row>
    <row r="375" spans="1:7" ht="28.8" x14ac:dyDescent="0.55000000000000004">
      <c r="A375" s="33" t="s">
        <v>348</v>
      </c>
      <c r="B375" s="4" t="s">
        <v>392</v>
      </c>
      <c r="C375" s="5" t="s">
        <v>364</v>
      </c>
      <c r="D375" s="11" t="s">
        <v>364</v>
      </c>
      <c r="E375" s="6" t="s">
        <v>943</v>
      </c>
    </row>
    <row r="376" spans="1:7" x14ac:dyDescent="0.55000000000000004">
      <c r="A376" s="16" t="s">
        <v>296</v>
      </c>
      <c r="B376" s="3" t="s">
        <v>355</v>
      </c>
      <c r="C376" s="38" t="s">
        <v>0</v>
      </c>
      <c r="D376" s="15" t="b">
        <f t="shared" ref="D376:D377" si="46">ISNUMBER(C376)</f>
        <v>0</v>
      </c>
      <c r="E376" s="3" t="s">
        <v>938</v>
      </c>
    </row>
    <row r="377" spans="1:7" x14ac:dyDescent="0.55000000000000004">
      <c r="A377" s="16" t="s">
        <v>297</v>
      </c>
      <c r="B377" s="3" t="s">
        <v>356</v>
      </c>
      <c r="C377" s="38" t="s">
        <v>0</v>
      </c>
      <c r="D377" s="15" t="b">
        <f t="shared" si="46"/>
        <v>0</v>
      </c>
      <c r="E377" s="3" t="s">
        <v>939</v>
      </c>
    </row>
    <row r="378" spans="1:7" ht="28.8" x14ac:dyDescent="0.55000000000000004">
      <c r="A378" s="16" t="s">
        <v>298</v>
      </c>
      <c r="B378" s="3" t="s">
        <v>883</v>
      </c>
      <c r="C378" s="2"/>
      <c r="D378" s="15" t="s">
        <v>271</v>
      </c>
      <c r="E378" s="14" t="s">
        <v>557</v>
      </c>
    </row>
    <row r="379" spans="1:7" ht="43.2" x14ac:dyDescent="0.55000000000000004">
      <c r="A379" s="16" t="s">
        <v>299</v>
      </c>
      <c r="B379" s="3" t="s">
        <v>386</v>
      </c>
      <c r="C379" s="37"/>
      <c r="D379" s="15" t="b">
        <f t="shared" ref="D379:D381" si="47">ISNUMBER(C379)</f>
        <v>0</v>
      </c>
      <c r="E379" s="3" t="s">
        <v>946</v>
      </c>
    </row>
    <row r="380" spans="1:7" ht="53.1" customHeight="1" x14ac:dyDescent="0.55000000000000004">
      <c r="A380" s="16" t="s">
        <v>300</v>
      </c>
      <c r="B380" s="3" t="s">
        <v>387</v>
      </c>
      <c r="C380" s="37"/>
      <c r="D380" s="15" t="b">
        <f t="shared" si="47"/>
        <v>0</v>
      </c>
      <c r="E380" s="3" t="s">
        <v>945</v>
      </c>
    </row>
    <row r="381" spans="1:7" ht="57.6" customHeight="1" x14ac:dyDescent="0.55000000000000004">
      <c r="A381" s="16" t="s">
        <v>301</v>
      </c>
      <c r="B381" s="3" t="s">
        <v>388</v>
      </c>
      <c r="C381" s="37"/>
      <c r="D381" s="15" t="b">
        <f t="shared" si="47"/>
        <v>0</v>
      </c>
      <c r="E381" s="3" t="s">
        <v>947</v>
      </c>
    </row>
    <row r="382" spans="1:7" s="15" customFormat="1" x14ac:dyDescent="0.55000000000000004">
      <c r="A382" s="12" t="s">
        <v>413</v>
      </c>
      <c r="B382" s="12" t="s">
        <v>418</v>
      </c>
      <c r="C382" s="11" t="s">
        <v>364</v>
      </c>
      <c r="D382" s="11" t="s">
        <v>364</v>
      </c>
      <c r="E382" s="11" t="s">
        <v>364</v>
      </c>
      <c r="F382" s="3"/>
      <c r="G382" s="16"/>
    </row>
    <row r="383" spans="1:7" ht="43.2" x14ac:dyDescent="0.55000000000000004">
      <c r="A383" s="16" t="s">
        <v>302</v>
      </c>
      <c r="B383" s="3" t="s">
        <v>884</v>
      </c>
      <c r="C383" s="2" t="s">
        <v>303</v>
      </c>
      <c r="D383" s="15" t="s">
        <v>271</v>
      </c>
      <c r="E383" s="3" t="s">
        <v>271</v>
      </c>
    </row>
    <row r="384" spans="1:7" x14ac:dyDescent="0.55000000000000004">
      <c r="A384" s="33" t="s">
        <v>365</v>
      </c>
      <c r="B384" s="4" t="s">
        <v>885</v>
      </c>
      <c r="C384" s="5" t="s">
        <v>364</v>
      </c>
      <c r="D384" s="11" t="s">
        <v>364</v>
      </c>
      <c r="E384" s="6" t="s">
        <v>364</v>
      </c>
    </row>
    <row r="385" spans="1:5" x14ac:dyDescent="0.55000000000000004">
      <c r="A385" s="16" t="s">
        <v>304</v>
      </c>
      <c r="B385" s="3" t="s">
        <v>886</v>
      </c>
      <c r="C385" s="2"/>
      <c r="D385" s="15" t="s">
        <v>271</v>
      </c>
      <c r="E385" s="3" t="s">
        <v>554</v>
      </c>
    </row>
    <row r="386" spans="1:5" x14ac:dyDescent="0.55000000000000004">
      <c r="A386" s="16" t="s">
        <v>305</v>
      </c>
      <c r="B386" s="3" t="s">
        <v>887</v>
      </c>
      <c r="C386" s="2"/>
      <c r="D386" s="15" t="s">
        <v>271</v>
      </c>
      <c r="E386" s="3" t="s">
        <v>554</v>
      </c>
    </row>
    <row r="387" spans="1:5" x14ac:dyDescent="0.55000000000000004">
      <c r="A387" s="16" t="s">
        <v>306</v>
      </c>
      <c r="B387" s="3" t="s">
        <v>888</v>
      </c>
      <c r="C387" s="2"/>
      <c r="D387" s="15" t="s">
        <v>271</v>
      </c>
      <c r="E387" s="3" t="s">
        <v>554</v>
      </c>
    </row>
    <row r="388" spans="1:5" x14ac:dyDescent="0.55000000000000004">
      <c r="A388" s="16" t="s">
        <v>307</v>
      </c>
      <c r="B388" s="3" t="s">
        <v>889</v>
      </c>
      <c r="C388" s="2"/>
      <c r="D388" s="15" t="s">
        <v>271</v>
      </c>
      <c r="E388" s="3" t="s">
        <v>555</v>
      </c>
    </row>
    <row r="389" spans="1:5" x14ac:dyDescent="0.55000000000000004">
      <c r="A389" s="16" t="s">
        <v>308</v>
      </c>
      <c r="B389" s="3" t="s">
        <v>890</v>
      </c>
      <c r="C389" s="2"/>
      <c r="D389" s="15" t="s">
        <v>271</v>
      </c>
      <c r="E389" s="3" t="s">
        <v>554</v>
      </c>
    </row>
    <row r="390" spans="1:5" x14ac:dyDescent="0.55000000000000004">
      <c r="A390" s="16" t="s">
        <v>309</v>
      </c>
      <c r="B390" s="3" t="s">
        <v>891</v>
      </c>
      <c r="C390" s="13"/>
      <c r="D390" s="15" t="s">
        <v>271</v>
      </c>
      <c r="E390" s="3" t="s">
        <v>556</v>
      </c>
    </row>
    <row r="391" spans="1:5" ht="28.8" x14ac:dyDescent="0.55000000000000004">
      <c r="A391" s="16" t="s">
        <v>310</v>
      </c>
      <c r="B391" s="3" t="s">
        <v>937</v>
      </c>
      <c r="C391" s="2" t="s">
        <v>303</v>
      </c>
      <c r="D391" s="15" t="s">
        <v>271</v>
      </c>
      <c r="E391" s="3" t="s">
        <v>271</v>
      </c>
    </row>
    <row r="392" spans="1:5" x14ac:dyDescent="0.55000000000000004">
      <c r="A392" s="35" t="s">
        <v>364</v>
      </c>
      <c r="B392" s="7" t="s">
        <v>414</v>
      </c>
      <c r="C392" s="6" t="s">
        <v>364</v>
      </c>
      <c r="D392" s="11" t="s">
        <v>364</v>
      </c>
      <c r="E392" s="6" t="s">
        <v>364</v>
      </c>
    </row>
  </sheetData>
  <autoFilter ref="A2:E392" xr:uid="{A2365BC5-BF3B-4A9A-B094-52B19109D20E}"/>
  <conditionalFormatting sqref="D3:D39 D53:D55 D57:D62 D140 D98:D103 D105:D131 D133:D137 D90:D96 D84:D87 D82 D74:D79 D64:D72 D161 D175 D168 D182 D203 D355 D251 D329 D336 D345 D361 D366 D369 D372 D375 D382:D392 D41:D51">
    <cfRule type="containsText" dxfId="481" priority="409" operator="containsText" text="TRUE">
      <formula>NOT(ISERROR(SEARCH("TRUE",D3)))</formula>
    </cfRule>
    <cfRule type="containsText" dxfId="480" priority="410" operator="containsText" text="FALSE">
      <formula>NOT(ISERROR(SEARCH("FALSE",D3)))</formula>
    </cfRule>
  </conditionalFormatting>
  <conditionalFormatting sqref="G2">
    <cfRule type="containsText" dxfId="479" priority="407" operator="containsText" text="TRUE">
      <formula>NOT(ISERROR(SEARCH("TRUE",G2)))</formula>
    </cfRule>
    <cfRule type="containsText" dxfId="478" priority="408" operator="containsText" text="FALSE">
      <formula>NOT(ISERROR(SEARCH("FALSE",G2)))</formula>
    </cfRule>
  </conditionalFormatting>
  <conditionalFormatting sqref="G3">
    <cfRule type="containsText" dxfId="477" priority="405" operator="containsText" text="TRUE">
      <formula>NOT(ISERROR(SEARCH("TRUE",G3)))</formula>
    </cfRule>
    <cfRule type="containsText" dxfId="476" priority="406" operator="containsText" text="FALSE">
      <formula>NOT(ISERROR(SEARCH("FALSE",G3)))</formula>
    </cfRule>
  </conditionalFormatting>
  <conditionalFormatting sqref="D52">
    <cfRule type="containsText" dxfId="475" priority="403" operator="containsText" text="TRUE">
      <formula>NOT(ISERROR(SEARCH("TRUE",D52)))</formula>
    </cfRule>
    <cfRule type="containsText" dxfId="474" priority="404" operator="containsText" text="FALSE">
      <formula>NOT(ISERROR(SEARCH("FALSE",D52)))</formula>
    </cfRule>
  </conditionalFormatting>
  <conditionalFormatting sqref="D132">
    <cfRule type="containsText" dxfId="473" priority="387" operator="containsText" text="TRUE">
      <formula>NOT(ISERROR(SEARCH("TRUE",D132)))</formula>
    </cfRule>
    <cfRule type="containsText" dxfId="472" priority="388" operator="containsText" text="FALSE">
      <formula>NOT(ISERROR(SEARCH("FALSE",D132)))</formula>
    </cfRule>
  </conditionalFormatting>
  <conditionalFormatting sqref="D63">
    <cfRule type="containsText" dxfId="471" priority="399" operator="containsText" text="TRUE">
      <formula>NOT(ISERROR(SEARCH("TRUE",D63)))</formula>
    </cfRule>
    <cfRule type="containsText" dxfId="470" priority="400" operator="containsText" text="FALSE">
      <formula>NOT(ISERROR(SEARCH("FALSE",D63)))</formula>
    </cfRule>
  </conditionalFormatting>
  <conditionalFormatting sqref="D73">
    <cfRule type="containsText" dxfId="469" priority="397" operator="containsText" text="TRUE">
      <formula>NOT(ISERROR(SEARCH("TRUE",D73)))</formula>
    </cfRule>
    <cfRule type="containsText" dxfId="468" priority="398" operator="containsText" text="FALSE">
      <formula>NOT(ISERROR(SEARCH("FALSE",D73)))</formula>
    </cfRule>
  </conditionalFormatting>
  <conditionalFormatting sqref="D80">
    <cfRule type="containsText" dxfId="467" priority="395" operator="containsText" text="TRUE">
      <formula>NOT(ISERROR(SEARCH("TRUE",D80)))</formula>
    </cfRule>
    <cfRule type="containsText" dxfId="466" priority="396" operator="containsText" text="FALSE">
      <formula>NOT(ISERROR(SEARCH("FALSE",D80)))</formula>
    </cfRule>
  </conditionalFormatting>
  <conditionalFormatting sqref="D88">
    <cfRule type="containsText" dxfId="465" priority="393" operator="containsText" text="TRUE">
      <formula>NOT(ISERROR(SEARCH("TRUE",D88)))</formula>
    </cfRule>
    <cfRule type="containsText" dxfId="464" priority="394" operator="containsText" text="FALSE">
      <formula>NOT(ISERROR(SEARCH("FALSE",D88)))</formula>
    </cfRule>
  </conditionalFormatting>
  <conditionalFormatting sqref="D97">
    <cfRule type="containsText" dxfId="463" priority="391" operator="containsText" text="TRUE">
      <formula>NOT(ISERROR(SEARCH("TRUE",D97)))</formula>
    </cfRule>
    <cfRule type="containsText" dxfId="462" priority="392" operator="containsText" text="FALSE">
      <formula>NOT(ISERROR(SEARCH("FALSE",D97)))</formula>
    </cfRule>
  </conditionalFormatting>
  <conditionalFormatting sqref="D104">
    <cfRule type="containsText" dxfId="461" priority="389" operator="containsText" text="TRUE">
      <formula>NOT(ISERROR(SEARCH("TRUE",D104)))</formula>
    </cfRule>
    <cfRule type="containsText" dxfId="460" priority="390" operator="containsText" text="FALSE">
      <formula>NOT(ISERROR(SEARCH("FALSE",D104)))</formula>
    </cfRule>
  </conditionalFormatting>
  <conditionalFormatting sqref="D138">
    <cfRule type="containsText" dxfId="459" priority="385" operator="containsText" text="TRUE">
      <formula>NOT(ISERROR(SEARCH("TRUE",D138)))</formula>
    </cfRule>
    <cfRule type="containsText" dxfId="458" priority="386" operator="containsText" text="FALSE">
      <formula>NOT(ISERROR(SEARCH("FALSE",D138)))</formula>
    </cfRule>
  </conditionalFormatting>
  <conditionalFormatting sqref="D350">
    <cfRule type="containsText" dxfId="457" priority="301" operator="containsText" text="TRUE">
      <formula>NOT(ISERROR(SEARCH("TRUE",D350)))</formula>
    </cfRule>
    <cfRule type="containsText" dxfId="456" priority="302" operator="containsText" text="FALSE">
      <formula>NOT(ISERROR(SEARCH("FALSE",D350)))</formula>
    </cfRule>
  </conditionalFormatting>
  <conditionalFormatting sqref="D81">
    <cfRule type="containsText" dxfId="455" priority="381" operator="containsText" text="TRUE">
      <formula>NOT(ISERROR(SEARCH("TRUE",D81)))</formula>
    </cfRule>
    <cfRule type="containsText" dxfId="454" priority="382" operator="containsText" text="FALSE">
      <formula>NOT(ISERROR(SEARCH("FALSE",D81)))</formula>
    </cfRule>
  </conditionalFormatting>
  <conditionalFormatting sqref="D354">
    <cfRule type="containsText" dxfId="453" priority="299" operator="containsText" text="TRUE">
      <formula>NOT(ISERROR(SEARCH("TRUE",D354)))</formula>
    </cfRule>
    <cfRule type="containsText" dxfId="452" priority="300" operator="containsText" text="FALSE">
      <formula>NOT(ISERROR(SEARCH("FALSE",D354)))</formula>
    </cfRule>
  </conditionalFormatting>
  <conditionalFormatting sqref="D353">
    <cfRule type="containsText" dxfId="451" priority="297" operator="containsText" text="TRUE">
      <formula>NOT(ISERROR(SEARCH("TRUE",D353)))</formula>
    </cfRule>
    <cfRule type="containsText" dxfId="450" priority="298" operator="containsText" text="FALSE">
      <formula>NOT(ISERROR(SEARCH("FALSE",D353)))</formula>
    </cfRule>
  </conditionalFormatting>
  <conditionalFormatting sqref="D139">
    <cfRule type="containsText" dxfId="449" priority="375" operator="containsText" text="TRUE">
      <formula>NOT(ISERROR(SEARCH("TRUE",D139)))</formula>
    </cfRule>
    <cfRule type="containsText" dxfId="448" priority="376" operator="containsText" text="FALSE">
      <formula>NOT(ISERROR(SEARCH("FALSE",D139)))</formula>
    </cfRule>
  </conditionalFormatting>
  <conditionalFormatting sqref="D89">
    <cfRule type="containsText" dxfId="447" priority="373" operator="containsText" text="TRUE">
      <formula>NOT(ISERROR(SEARCH("TRUE",D89)))</formula>
    </cfRule>
    <cfRule type="containsText" dxfId="446" priority="374" operator="containsText" text="FALSE">
      <formula>NOT(ISERROR(SEARCH("FALSE",D89)))</formula>
    </cfRule>
  </conditionalFormatting>
  <conditionalFormatting sqref="D141:D160">
    <cfRule type="containsText" dxfId="445" priority="371" operator="containsText" text="TRUE">
      <formula>NOT(ISERROR(SEARCH("TRUE",D141)))</formula>
    </cfRule>
    <cfRule type="containsText" dxfId="444" priority="372" operator="containsText" text="FALSE">
      <formula>NOT(ISERROR(SEARCH("FALSE",D141)))</formula>
    </cfRule>
  </conditionalFormatting>
  <conditionalFormatting sqref="D174">
    <cfRule type="containsText" dxfId="443" priority="369" operator="containsText" text="TRUE">
      <formula>NOT(ISERROR(SEARCH("TRUE",D174)))</formula>
    </cfRule>
    <cfRule type="containsText" dxfId="442" priority="370" operator="containsText" text="FALSE">
      <formula>NOT(ISERROR(SEARCH("FALSE",D174)))</formula>
    </cfRule>
  </conditionalFormatting>
  <conditionalFormatting sqref="D162:D166">
    <cfRule type="containsText" dxfId="441" priority="367" operator="containsText" text="TRUE">
      <formula>NOT(ISERROR(SEARCH("TRUE",D162)))</formula>
    </cfRule>
    <cfRule type="containsText" dxfId="440" priority="368" operator="containsText" text="FALSE">
      <formula>NOT(ISERROR(SEARCH("FALSE",D162)))</formula>
    </cfRule>
  </conditionalFormatting>
  <conditionalFormatting sqref="D169:D172">
    <cfRule type="containsText" dxfId="439" priority="365" operator="containsText" text="TRUE">
      <formula>NOT(ISERROR(SEARCH("TRUE",D169)))</formula>
    </cfRule>
    <cfRule type="containsText" dxfId="438" priority="366" operator="containsText" text="FALSE">
      <formula>NOT(ISERROR(SEARCH("FALSE",D169)))</formula>
    </cfRule>
  </conditionalFormatting>
  <conditionalFormatting sqref="D176:D180">
    <cfRule type="containsText" dxfId="437" priority="363" operator="containsText" text="TRUE">
      <formula>NOT(ISERROR(SEARCH("TRUE",D176)))</formula>
    </cfRule>
    <cfRule type="containsText" dxfId="436" priority="364" operator="containsText" text="FALSE">
      <formula>NOT(ISERROR(SEARCH("FALSE",D176)))</formula>
    </cfRule>
  </conditionalFormatting>
  <conditionalFormatting sqref="D209">
    <cfRule type="containsText" dxfId="435" priority="361" operator="containsText" text="TRUE">
      <formula>NOT(ISERROR(SEARCH("TRUE",D209)))</formula>
    </cfRule>
    <cfRule type="containsText" dxfId="434" priority="362" operator="containsText" text="FALSE">
      <formula>NOT(ISERROR(SEARCH("FALSE",D209)))</formula>
    </cfRule>
  </conditionalFormatting>
  <conditionalFormatting sqref="D183:D202">
    <cfRule type="containsText" dxfId="433" priority="359" operator="containsText" text="TRUE">
      <formula>NOT(ISERROR(SEARCH("TRUE",D183)))</formula>
    </cfRule>
    <cfRule type="containsText" dxfId="432" priority="360" operator="containsText" text="FALSE">
      <formula>NOT(ISERROR(SEARCH("FALSE",D183)))</formula>
    </cfRule>
  </conditionalFormatting>
  <conditionalFormatting sqref="D204">
    <cfRule type="containsText" dxfId="431" priority="357" operator="containsText" text="TRUE">
      <formula>NOT(ISERROR(SEARCH("TRUE",D204)))</formula>
    </cfRule>
    <cfRule type="containsText" dxfId="430" priority="358" operator="containsText" text="FALSE">
      <formula>NOT(ISERROR(SEARCH("FALSE",D204)))</formula>
    </cfRule>
  </conditionalFormatting>
  <conditionalFormatting sqref="D205">
    <cfRule type="containsText" dxfId="429" priority="355" operator="containsText" text="TRUE">
      <formula>NOT(ISERROR(SEARCH("TRUE",D205)))</formula>
    </cfRule>
    <cfRule type="containsText" dxfId="428" priority="356" operator="containsText" text="FALSE">
      <formula>NOT(ISERROR(SEARCH("FALSE",D205)))</formula>
    </cfRule>
  </conditionalFormatting>
  <conditionalFormatting sqref="D206">
    <cfRule type="containsText" dxfId="427" priority="353" operator="containsText" text="TRUE">
      <formula>NOT(ISERROR(SEARCH("TRUE",D206)))</formula>
    </cfRule>
    <cfRule type="containsText" dxfId="426" priority="354" operator="containsText" text="FALSE">
      <formula>NOT(ISERROR(SEARCH("FALSE",D206)))</formula>
    </cfRule>
  </conditionalFormatting>
  <conditionalFormatting sqref="D207">
    <cfRule type="containsText" dxfId="425" priority="351" operator="containsText" text="TRUE">
      <formula>NOT(ISERROR(SEARCH("TRUE",D207)))</formula>
    </cfRule>
    <cfRule type="containsText" dxfId="424" priority="352" operator="containsText" text="FALSE">
      <formula>NOT(ISERROR(SEARCH("FALSE",D207)))</formula>
    </cfRule>
  </conditionalFormatting>
  <conditionalFormatting sqref="D211">
    <cfRule type="containsText" dxfId="423" priority="349" operator="containsText" text="TRUE">
      <formula>NOT(ISERROR(SEARCH("TRUE",D211)))</formula>
    </cfRule>
    <cfRule type="containsText" dxfId="422" priority="350" operator="containsText" text="FALSE">
      <formula>NOT(ISERROR(SEARCH("FALSE",D211)))</formula>
    </cfRule>
  </conditionalFormatting>
  <conditionalFormatting sqref="D212">
    <cfRule type="containsText" dxfId="421" priority="347" operator="containsText" text="TRUE">
      <formula>NOT(ISERROR(SEARCH("TRUE",D212)))</formula>
    </cfRule>
    <cfRule type="containsText" dxfId="420" priority="348" operator="containsText" text="FALSE">
      <formula>NOT(ISERROR(SEARCH("FALSE",D212)))</formula>
    </cfRule>
  </conditionalFormatting>
  <conditionalFormatting sqref="D214">
    <cfRule type="containsText" dxfId="419" priority="345" operator="containsText" text="TRUE">
      <formula>NOT(ISERROR(SEARCH("TRUE",D214)))</formula>
    </cfRule>
    <cfRule type="containsText" dxfId="418" priority="346" operator="containsText" text="FALSE">
      <formula>NOT(ISERROR(SEARCH("FALSE",D214)))</formula>
    </cfRule>
  </conditionalFormatting>
  <conditionalFormatting sqref="D215">
    <cfRule type="containsText" dxfId="417" priority="343" operator="containsText" text="TRUE">
      <formula>NOT(ISERROR(SEARCH("TRUE",D215)))</formula>
    </cfRule>
    <cfRule type="containsText" dxfId="416" priority="344" operator="containsText" text="FALSE">
      <formula>NOT(ISERROR(SEARCH("FALSE",D215)))</formula>
    </cfRule>
  </conditionalFormatting>
  <conditionalFormatting sqref="D216">
    <cfRule type="containsText" dxfId="415" priority="341" operator="containsText" text="TRUE">
      <formula>NOT(ISERROR(SEARCH("TRUE",D216)))</formula>
    </cfRule>
    <cfRule type="containsText" dxfId="414" priority="342" operator="containsText" text="FALSE">
      <formula>NOT(ISERROR(SEARCH("FALSE",D216)))</formula>
    </cfRule>
  </conditionalFormatting>
  <conditionalFormatting sqref="D217">
    <cfRule type="containsText" dxfId="413" priority="339" operator="containsText" text="TRUE">
      <formula>NOT(ISERROR(SEARCH("TRUE",D217)))</formula>
    </cfRule>
    <cfRule type="containsText" dxfId="412" priority="340" operator="containsText" text="FALSE">
      <formula>NOT(ISERROR(SEARCH("FALSE",D217)))</formula>
    </cfRule>
  </conditionalFormatting>
  <conditionalFormatting sqref="D218">
    <cfRule type="containsText" dxfId="411" priority="337" operator="containsText" text="TRUE">
      <formula>NOT(ISERROR(SEARCH("TRUE",D218)))</formula>
    </cfRule>
    <cfRule type="containsText" dxfId="410" priority="338" operator="containsText" text="FALSE">
      <formula>NOT(ISERROR(SEARCH("FALSE",D218)))</formula>
    </cfRule>
  </conditionalFormatting>
  <conditionalFormatting sqref="D223">
    <cfRule type="containsText" dxfId="409" priority="335" operator="containsText" text="TRUE">
      <formula>NOT(ISERROR(SEARCH("TRUE",D223)))</formula>
    </cfRule>
    <cfRule type="containsText" dxfId="408" priority="336" operator="containsText" text="FALSE">
      <formula>NOT(ISERROR(SEARCH("FALSE",D223)))</formula>
    </cfRule>
  </conditionalFormatting>
  <conditionalFormatting sqref="D222">
    <cfRule type="containsText" dxfId="407" priority="333" operator="containsText" text="TRUE">
      <formula>NOT(ISERROR(SEARCH("TRUE",D222)))</formula>
    </cfRule>
    <cfRule type="containsText" dxfId="406" priority="334" operator="containsText" text="FALSE">
      <formula>NOT(ISERROR(SEARCH("FALSE",D222)))</formula>
    </cfRule>
  </conditionalFormatting>
  <conditionalFormatting sqref="D221">
    <cfRule type="containsText" dxfId="405" priority="331" operator="containsText" text="TRUE">
      <formula>NOT(ISERROR(SEARCH("TRUE",D221)))</formula>
    </cfRule>
    <cfRule type="containsText" dxfId="404" priority="332" operator="containsText" text="FALSE">
      <formula>NOT(ISERROR(SEARCH("FALSE",D221)))</formula>
    </cfRule>
  </conditionalFormatting>
  <conditionalFormatting sqref="D224">
    <cfRule type="containsText" dxfId="403" priority="329" operator="containsText" text="TRUE">
      <formula>NOT(ISERROR(SEARCH("TRUE",D224)))</formula>
    </cfRule>
    <cfRule type="containsText" dxfId="402" priority="330" operator="containsText" text="FALSE">
      <formula>NOT(ISERROR(SEARCH("FALSE",D224)))</formula>
    </cfRule>
  </conditionalFormatting>
  <conditionalFormatting sqref="D227">
    <cfRule type="containsText" dxfId="401" priority="327" operator="containsText" text="TRUE">
      <formula>NOT(ISERROR(SEARCH("TRUE",D227)))</formula>
    </cfRule>
    <cfRule type="containsText" dxfId="400" priority="328" operator="containsText" text="FALSE">
      <formula>NOT(ISERROR(SEARCH("FALSE",D227)))</formula>
    </cfRule>
  </conditionalFormatting>
  <conditionalFormatting sqref="D167">
    <cfRule type="containsText" dxfId="399" priority="295" operator="containsText" text="TRUE">
      <formula>NOT(ISERROR(SEARCH("TRUE",D167)))</formula>
    </cfRule>
    <cfRule type="containsText" dxfId="398" priority="296" operator="containsText" text="FALSE">
      <formula>NOT(ISERROR(SEARCH("FALSE",D167)))</formula>
    </cfRule>
  </conditionalFormatting>
  <conditionalFormatting sqref="D173">
    <cfRule type="containsText" dxfId="397" priority="293" operator="containsText" text="TRUE">
      <formula>NOT(ISERROR(SEARCH("TRUE",D173)))</formula>
    </cfRule>
    <cfRule type="containsText" dxfId="396" priority="294" operator="containsText" text="FALSE">
      <formula>NOT(ISERROR(SEARCH("FALSE",D173)))</formula>
    </cfRule>
  </conditionalFormatting>
  <conditionalFormatting sqref="D226">
    <cfRule type="containsText" dxfId="395" priority="321" operator="containsText" text="TRUE">
      <formula>NOT(ISERROR(SEARCH("TRUE",D226)))</formula>
    </cfRule>
    <cfRule type="containsText" dxfId="394" priority="322" operator="containsText" text="FALSE">
      <formula>NOT(ISERROR(SEARCH("FALSE",D226)))</formula>
    </cfRule>
  </conditionalFormatting>
  <conditionalFormatting sqref="D225">
    <cfRule type="containsText" dxfId="393" priority="319" operator="containsText" text="TRUE">
      <formula>NOT(ISERROR(SEARCH("TRUE",D225)))</formula>
    </cfRule>
    <cfRule type="containsText" dxfId="392" priority="320" operator="containsText" text="FALSE">
      <formula>NOT(ISERROR(SEARCH("FALSE",D225)))</formula>
    </cfRule>
  </conditionalFormatting>
  <conditionalFormatting sqref="D229">
    <cfRule type="containsText" dxfId="391" priority="317" operator="containsText" text="TRUE">
      <formula>NOT(ISERROR(SEARCH("TRUE",D229)))</formula>
    </cfRule>
    <cfRule type="containsText" dxfId="390" priority="318" operator="containsText" text="FALSE">
      <formula>NOT(ISERROR(SEARCH("FALSE",D229)))</formula>
    </cfRule>
  </conditionalFormatting>
  <conditionalFormatting sqref="D228">
    <cfRule type="containsText" dxfId="389" priority="315" operator="containsText" text="TRUE">
      <formula>NOT(ISERROR(SEARCH("TRUE",D228)))</formula>
    </cfRule>
    <cfRule type="containsText" dxfId="388" priority="316" operator="containsText" text="FALSE">
      <formula>NOT(ISERROR(SEARCH("FALSE",D228)))</formula>
    </cfRule>
  </conditionalFormatting>
  <conditionalFormatting sqref="D348">
    <cfRule type="containsText" dxfId="387" priority="313" operator="containsText" text="TRUE">
      <formula>NOT(ISERROR(SEARCH("TRUE",D348)))</formula>
    </cfRule>
    <cfRule type="containsText" dxfId="386" priority="314" operator="containsText" text="FALSE">
      <formula>NOT(ISERROR(SEARCH("FALSE",D348)))</formula>
    </cfRule>
  </conditionalFormatting>
  <conditionalFormatting sqref="D347">
    <cfRule type="containsText" dxfId="385" priority="311" operator="containsText" text="TRUE">
      <formula>NOT(ISERROR(SEARCH("TRUE",D347)))</formula>
    </cfRule>
    <cfRule type="containsText" dxfId="384" priority="312" operator="containsText" text="FALSE">
      <formula>NOT(ISERROR(SEARCH("FALSE",D347)))</formula>
    </cfRule>
  </conditionalFormatting>
  <conditionalFormatting sqref="D346">
    <cfRule type="containsText" dxfId="383" priority="309" operator="containsText" text="TRUE">
      <formula>NOT(ISERROR(SEARCH("TRUE",D346)))</formula>
    </cfRule>
    <cfRule type="containsText" dxfId="382" priority="310" operator="containsText" text="FALSE">
      <formula>NOT(ISERROR(SEARCH("FALSE",D346)))</formula>
    </cfRule>
  </conditionalFormatting>
  <conditionalFormatting sqref="D349">
    <cfRule type="containsText" dxfId="381" priority="307" operator="containsText" text="TRUE">
      <formula>NOT(ISERROR(SEARCH("TRUE",D349)))</formula>
    </cfRule>
    <cfRule type="containsText" dxfId="380" priority="308" operator="containsText" text="FALSE">
      <formula>NOT(ISERROR(SEARCH("FALSE",D349)))</formula>
    </cfRule>
  </conditionalFormatting>
  <conditionalFormatting sqref="D352">
    <cfRule type="containsText" dxfId="379" priority="305" operator="containsText" text="TRUE">
      <formula>NOT(ISERROR(SEARCH("TRUE",D352)))</formula>
    </cfRule>
    <cfRule type="containsText" dxfId="378" priority="306" operator="containsText" text="FALSE">
      <formula>NOT(ISERROR(SEARCH("FALSE",D352)))</formula>
    </cfRule>
  </conditionalFormatting>
  <conditionalFormatting sqref="D351">
    <cfRule type="containsText" dxfId="377" priority="303" operator="containsText" text="TRUE">
      <formula>NOT(ISERROR(SEARCH("TRUE",D351)))</formula>
    </cfRule>
    <cfRule type="containsText" dxfId="376" priority="304" operator="containsText" text="FALSE">
      <formula>NOT(ISERROR(SEARCH("FALSE",D351)))</formula>
    </cfRule>
  </conditionalFormatting>
  <conditionalFormatting sqref="D244">
    <cfRule type="containsText" dxfId="375" priority="265" operator="containsText" text="TRUE">
      <formula>NOT(ISERROR(SEARCH("TRUE",D244)))</formula>
    </cfRule>
    <cfRule type="containsText" dxfId="374" priority="266" operator="containsText" text="FALSE">
      <formula>NOT(ISERROR(SEARCH("FALSE",D244)))</formula>
    </cfRule>
  </conditionalFormatting>
  <conditionalFormatting sqref="D279">
    <cfRule type="containsText" dxfId="373" priority="215" operator="containsText" text="TRUE">
      <formula>NOT(ISERROR(SEARCH("TRUE",D279)))</formula>
    </cfRule>
    <cfRule type="containsText" dxfId="372" priority="216" operator="containsText" text="FALSE">
      <formula>NOT(ISERROR(SEARCH("FALSE",D279)))</formula>
    </cfRule>
  </conditionalFormatting>
  <conditionalFormatting sqref="D181">
    <cfRule type="containsText" dxfId="371" priority="291" operator="containsText" text="TRUE">
      <formula>NOT(ISERROR(SEARCH("TRUE",D181)))</formula>
    </cfRule>
    <cfRule type="containsText" dxfId="370" priority="292" operator="containsText" text="FALSE">
      <formula>NOT(ISERROR(SEARCH("FALSE",D181)))</formula>
    </cfRule>
  </conditionalFormatting>
  <conditionalFormatting sqref="D245">
    <cfRule type="containsText" dxfId="369" priority="263" operator="containsText" text="TRUE">
      <formula>NOT(ISERROR(SEARCH("TRUE",D245)))</formula>
    </cfRule>
    <cfRule type="containsText" dxfId="368" priority="264" operator="containsText" text="FALSE">
      <formula>NOT(ISERROR(SEARCH("FALSE",D245)))</formula>
    </cfRule>
  </conditionalFormatting>
  <conditionalFormatting sqref="D265">
    <cfRule type="containsText" dxfId="367" priority="213" operator="containsText" text="TRUE">
      <formula>NOT(ISERROR(SEARCH("TRUE",D265)))</formula>
    </cfRule>
    <cfRule type="containsText" dxfId="366" priority="214" operator="containsText" text="FALSE">
      <formula>NOT(ISERROR(SEARCH("FALSE",D265)))</formula>
    </cfRule>
  </conditionalFormatting>
  <conditionalFormatting sqref="D280">
    <cfRule type="containsText" dxfId="365" priority="205" operator="containsText" text="TRUE">
      <formula>NOT(ISERROR(SEARCH("TRUE",D280)))</formula>
    </cfRule>
    <cfRule type="containsText" dxfId="364" priority="206" operator="containsText" text="FALSE">
      <formula>NOT(ISERROR(SEARCH("FALSE",D280)))</formula>
    </cfRule>
  </conditionalFormatting>
  <conditionalFormatting sqref="D208">
    <cfRule type="containsText" dxfId="363" priority="289" operator="containsText" text="TRUE">
      <formula>NOT(ISERROR(SEARCH("TRUE",D208)))</formula>
    </cfRule>
    <cfRule type="containsText" dxfId="362" priority="290" operator="containsText" text="FALSE">
      <formula>NOT(ISERROR(SEARCH("FALSE",D208)))</formula>
    </cfRule>
  </conditionalFormatting>
  <conditionalFormatting sqref="D219">
    <cfRule type="containsText" dxfId="361" priority="287" operator="containsText" text="TRUE">
      <formula>NOT(ISERROR(SEARCH("TRUE",D219)))</formula>
    </cfRule>
    <cfRule type="containsText" dxfId="360" priority="288" operator="containsText" text="FALSE">
      <formula>NOT(ISERROR(SEARCH("FALSE",D219)))</formula>
    </cfRule>
  </conditionalFormatting>
  <conditionalFormatting sqref="D238">
    <cfRule type="containsText" dxfId="359" priority="285" operator="containsText" text="TRUE">
      <formula>NOT(ISERROR(SEARCH("TRUE",D238)))</formula>
    </cfRule>
    <cfRule type="containsText" dxfId="358" priority="286" operator="containsText" text="FALSE">
      <formula>NOT(ISERROR(SEARCH("FALSE",D238)))</formula>
    </cfRule>
  </conditionalFormatting>
  <conditionalFormatting sqref="D232">
    <cfRule type="containsText" dxfId="357" priority="283" operator="containsText" text="TRUE">
      <formula>NOT(ISERROR(SEARCH("TRUE",D232)))</formula>
    </cfRule>
    <cfRule type="containsText" dxfId="356" priority="284" operator="containsText" text="FALSE">
      <formula>NOT(ISERROR(SEARCH("FALSE",D232)))</formula>
    </cfRule>
  </conditionalFormatting>
  <conditionalFormatting sqref="D233">
    <cfRule type="containsText" dxfId="355" priority="281" operator="containsText" text="TRUE">
      <formula>NOT(ISERROR(SEARCH("TRUE",D233)))</formula>
    </cfRule>
    <cfRule type="containsText" dxfId="354" priority="282" operator="containsText" text="FALSE">
      <formula>NOT(ISERROR(SEARCH("FALSE",D233)))</formula>
    </cfRule>
  </conditionalFormatting>
  <conditionalFormatting sqref="D234">
    <cfRule type="containsText" dxfId="353" priority="279" operator="containsText" text="TRUE">
      <formula>NOT(ISERROR(SEARCH("TRUE",D234)))</formula>
    </cfRule>
    <cfRule type="containsText" dxfId="352" priority="280" operator="containsText" text="FALSE">
      <formula>NOT(ISERROR(SEARCH("FALSE",D234)))</formula>
    </cfRule>
  </conditionalFormatting>
  <conditionalFormatting sqref="D235">
    <cfRule type="containsText" dxfId="351" priority="277" operator="containsText" text="TRUE">
      <formula>NOT(ISERROR(SEARCH("TRUE",D235)))</formula>
    </cfRule>
    <cfRule type="containsText" dxfId="350" priority="278" operator="containsText" text="FALSE">
      <formula>NOT(ISERROR(SEARCH("FALSE",D235)))</formula>
    </cfRule>
  </conditionalFormatting>
  <conditionalFormatting sqref="D236">
    <cfRule type="containsText" dxfId="349" priority="275" operator="containsText" text="TRUE">
      <formula>NOT(ISERROR(SEARCH("TRUE",D236)))</formula>
    </cfRule>
    <cfRule type="containsText" dxfId="348" priority="276" operator="containsText" text="FALSE">
      <formula>NOT(ISERROR(SEARCH("FALSE",D236)))</formula>
    </cfRule>
  </conditionalFormatting>
  <conditionalFormatting sqref="D237">
    <cfRule type="containsText" dxfId="347" priority="273" operator="containsText" text="TRUE">
      <formula>NOT(ISERROR(SEARCH("TRUE",D237)))</formula>
    </cfRule>
    <cfRule type="containsText" dxfId="346" priority="274" operator="containsText" text="FALSE">
      <formula>NOT(ISERROR(SEARCH("FALSE",D237)))</formula>
    </cfRule>
  </conditionalFormatting>
  <conditionalFormatting sqref="D241">
    <cfRule type="containsText" dxfId="345" priority="271" operator="containsText" text="TRUE">
      <formula>NOT(ISERROR(SEARCH("TRUE",D241)))</formula>
    </cfRule>
    <cfRule type="containsText" dxfId="344" priority="272" operator="containsText" text="FALSE">
      <formula>NOT(ISERROR(SEARCH("FALSE",D241)))</formula>
    </cfRule>
  </conditionalFormatting>
  <conditionalFormatting sqref="D242">
    <cfRule type="containsText" dxfId="343" priority="269" operator="containsText" text="TRUE">
      <formula>NOT(ISERROR(SEARCH("TRUE",D242)))</formula>
    </cfRule>
    <cfRule type="containsText" dxfId="342" priority="270" operator="containsText" text="FALSE">
      <formula>NOT(ISERROR(SEARCH("FALSE",D242)))</formula>
    </cfRule>
  </conditionalFormatting>
  <conditionalFormatting sqref="D243">
    <cfRule type="containsText" dxfId="341" priority="267" operator="containsText" text="TRUE">
      <formula>NOT(ISERROR(SEARCH("TRUE",D243)))</formula>
    </cfRule>
    <cfRule type="containsText" dxfId="340" priority="268" operator="containsText" text="FALSE">
      <formula>NOT(ISERROR(SEARCH("FALSE",D243)))</formula>
    </cfRule>
  </conditionalFormatting>
  <conditionalFormatting sqref="D271">
    <cfRule type="containsText" dxfId="339" priority="207" operator="containsText" text="TRUE">
      <formula>NOT(ISERROR(SEARCH("TRUE",D271)))</formula>
    </cfRule>
    <cfRule type="containsText" dxfId="338" priority="208" operator="containsText" text="FALSE">
      <formula>NOT(ISERROR(SEARCH("FALSE",D271)))</formula>
    </cfRule>
  </conditionalFormatting>
  <conditionalFormatting sqref="D290">
    <cfRule type="containsText" dxfId="337" priority="187" operator="containsText" text="TRUE">
      <formula>NOT(ISERROR(SEARCH("TRUE",D290)))</formula>
    </cfRule>
    <cfRule type="containsText" dxfId="336" priority="188" operator="containsText" text="FALSE">
      <formula>NOT(ISERROR(SEARCH("FALSE",D290)))</formula>
    </cfRule>
  </conditionalFormatting>
  <conditionalFormatting sqref="D246">
    <cfRule type="containsText" dxfId="335" priority="261" operator="containsText" text="TRUE">
      <formula>NOT(ISERROR(SEARCH("TRUE",D246)))</formula>
    </cfRule>
    <cfRule type="containsText" dxfId="334" priority="262" operator="containsText" text="FALSE">
      <formula>NOT(ISERROR(SEARCH("FALSE",D246)))</formula>
    </cfRule>
  </conditionalFormatting>
  <conditionalFormatting sqref="D247">
    <cfRule type="containsText" dxfId="333" priority="259" operator="containsText" text="TRUE">
      <formula>NOT(ISERROR(SEARCH("TRUE",D247)))</formula>
    </cfRule>
    <cfRule type="containsText" dxfId="332" priority="260" operator="containsText" text="FALSE">
      <formula>NOT(ISERROR(SEARCH("FALSE",D247)))</formula>
    </cfRule>
  </conditionalFormatting>
  <conditionalFormatting sqref="D239">
    <cfRule type="containsText" dxfId="331" priority="257" operator="containsText" text="TRUE">
      <formula>NOT(ISERROR(SEARCH("TRUE",D239)))</formula>
    </cfRule>
    <cfRule type="containsText" dxfId="330" priority="258" operator="containsText" text="FALSE">
      <formula>NOT(ISERROR(SEARCH("FALSE",D239)))</formula>
    </cfRule>
  </conditionalFormatting>
  <conditionalFormatting sqref="D248">
    <cfRule type="containsText" dxfId="329" priority="255" operator="containsText" text="TRUE">
      <formula>NOT(ISERROR(SEARCH("TRUE",D248)))</formula>
    </cfRule>
    <cfRule type="containsText" dxfId="328" priority="256" operator="containsText" text="FALSE">
      <formula>NOT(ISERROR(SEARCH("FALSE",D248)))</formula>
    </cfRule>
  </conditionalFormatting>
  <conditionalFormatting sqref="D250">
    <cfRule type="containsText" dxfId="327" priority="253" operator="containsText" text="TRUE">
      <formula>NOT(ISERROR(SEARCH("TRUE",D250)))</formula>
    </cfRule>
    <cfRule type="containsText" dxfId="326" priority="254" operator="containsText" text="FALSE">
      <formula>NOT(ISERROR(SEARCH("FALSE",D250)))</formula>
    </cfRule>
  </conditionalFormatting>
  <conditionalFormatting sqref="D252">
    <cfRule type="containsText" dxfId="325" priority="251" operator="containsText" text="TRUE">
      <formula>NOT(ISERROR(SEARCH("TRUE",D252)))</formula>
    </cfRule>
    <cfRule type="containsText" dxfId="324" priority="252" operator="containsText" text="FALSE">
      <formula>NOT(ISERROR(SEARCH("FALSE",D252)))</formula>
    </cfRule>
  </conditionalFormatting>
  <conditionalFormatting sqref="D254">
    <cfRule type="containsText" dxfId="323" priority="249" operator="containsText" text="TRUE">
      <formula>NOT(ISERROR(SEARCH("TRUE",D254)))</formula>
    </cfRule>
    <cfRule type="containsText" dxfId="322" priority="250" operator="containsText" text="FALSE">
      <formula>NOT(ISERROR(SEARCH("FALSE",D254)))</formula>
    </cfRule>
  </conditionalFormatting>
  <conditionalFormatting sqref="D253">
    <cfRule type="containsText" dxfId="321" priority="247" operator="containsText" text="TRUE">
      <formula>NOT(ISERROR(SEARCH("TRUE",D253)))</formula>
    </cfRule>
    <cfRule type="containsText" dxfId="320" priority="248" operator="containsText" text="FALSE">
      <formula>NOT(ISERROR(SEARCH("FALSE",D253)))</formula>
    </cfRule>
  </conditionalFormatting>
  <conditionalFormatting sqref="D256">
    <cfRule type="containsText" dxfId="319" priority="245" operator="containsText" text="TRUE">
      <formula>NOT(ISERROR(SEARCH("TRUE",D256)))</formula>
    </cfRule>
    <cfRule type="containsText" dxfId="318" priority="246" operator="containsText" text="FALSE">
      <formula>NOT(ISERROR(SEARCH("FALSE",D256)))</formula>
    </cfRule>
  </conditionalFormatting>
  <conditionalFormatting sqref="D257">
    <cfRule type="containsText" dxfId="317" priority="243" operator="containsText" text="TRUE">
      <formula>NOT(ISERROR(SEARCH("TRUE",D257)))</formula>
    </cfRule>
    <cfRule type="containsText" dxfId="316" priority="244" operator="containsText" text="FALSE">
      <formula>NOT(ISERROR(SEARCH("FALSE",D257)))</formula>
    </cfRule>
  </conditionalFormatting>
  <conditionalFormatting sqref="D258">
    <cfRule type="containsText" dxfId="315" priority="241" operator="containsText" text="TRUE">
      <formula>NOT(ISERROR(SEARCH("TRUE",D258)))</formula>
    </cfRule>
    <cfRule type="containsText" dxfId="314" priority="242" operator="containsText" text="FALSE">
      <formula>NOT(ISERROR(SEARCH("FALSE",D258)))</formula>
    </cfRule>
  </conditionalFormatting>
  <conditionalFormatting sqref="D260">
    <cfRule type="containsText" dxfId="313" priority="239" operator="containsText" text="TRUE">
      <formula>NOT(ISERROR(SEARCH("TRUE",D260)))</formula>
    </cfRule>
    <cfRule type="containsText" dxfId="312" priority="240" operator="containsText" text="FALSE">
      <formula>NOT(ISERROR(SEARCH("FALSE",D260)))</formula>
    </cfRule>
  </conditionalFormatting>
  <conditionalFormatting sqref="D261">
    <cfRule type="containsText" dxfId="311" priority="237" operator="containsText" text="TRUE">
      <formula>NOT(ISERROR(SEARCH("TRUE",D261)))</formula>
    </cfRule>
    <cfRule type="containsText" dxfId="310" priority="238" operator="containsText" text="FALSE">
      <formula>NOT(ISERROR(SEARCH("FALSE",D261)))</formula>
    </cfRule>
  </conditionalFormatting>
  <conditionalFormatting sqref="D262">
    <cfRule type="containsText" dxfId="309" priority="235" operator="containsText" text="TRUE">
      <formula>NOT(ISERROR(SEARCH("TRUE",D262)))</formula>
    </cfRule>
    <cfRule type="containsText" dxfId="308" priority="236" operator="containsText" text="FALSE">
      <formula>NOT(ISERROR(SEARCH("FALSE",D262)))</formula>
    </cfRule>
  </conditionalFormatting>
  <conditionalFormatting sqref="D263">
    <cfRule type="containsText" dxfId="307" priority="233" operator="containsText" text="TRUE">
      <formula>NOT(ISERROR(SEARCH("TRUE",D263)))</formula>
    </cfRule>
    <cfRule type="containsText" dxfId="306" priority="234" operator="containsText" text="FALSE">
      <formula>NOT(ISERROR(SEARCH("FALSE",D263)))</formula>
    </cfRule>
  </conditionalFormatting>
  <conditionalFormatting sqref="D267">
    <cfRule type="containsText" dxfId="305" priority="231" operator="containsText" text="TRUE">
      <formula>NOT(ISERROR(SEARCH("TRUE",D267)))</formula>
    </cfRule>
    <cfRule type="containsText" dxfId="304" priority="232" operator="containsText" text="FALSE">
      <formula>NOT(ISERROR(SEARCH("FALSE",D267)))</formula>
    </cfRule>
  </conditionalFormatting>
  <conditionalFormatting sqref="D268">
    <cfRule type="containsText" dxfId="303" priority="229" operator="containsText" text="TRUE">
      <formula>NOT(ISERROR(SEARCH("TRUE",D268)))</formula>
    </cfRule>
    <cfRule type="containsText" dxfId="302" priority="230" operator="containsText" text="FALSE">
      <formula>NOT(ISERROR(SEARCH("FALSE",D268)))</formula>
    </cfRule>
  </conditionalFormatting>
  <conditionalFormatting sqref="D269">
    <cfRule type="containsText" dxfId="301" priority="227" operator="containsText" text="TRUE">
      <formula>NOT(ISERROR(SEARCH("TRUE",D269)))</formula>
    </cfRule>
    <cfRule type="containsText" dxfId="300" priority="228" operator="containsText" text="FALSE">
      <formula>NOT(ISERROR(SEARCH("FALSE",D269)))</formula>
    </cfRule>
  </conditionalFormatting>
  <conditionalFormatting sqref="D270">
    <cfRule type="containsText" dxfId="299" priority="225" operator="containsText" text="TRUE">
      <formula>NOT(ISERROR(SEARCH("TRUE",D270)))</formula>
    </cfRule>
    <cfRule type="containsText" dxfId="298" priority="226" operator="containsText" text="FALSE">
      <formula>NOT(ISERROR(SEARCH("FALSE",D270)))</formula>
    </cfRule>
  </conditionalFormatting>
  <conditionalFormatting sqref="D274">
    <cfRule type="containsText" dxfId="297" priority="223" operator="containsText" text="TRUE">
      <formula>NOT(ISERROR(SEARCH("TRUE",D274)))</formula>
    </cfRule>
    <cfRule type="containsText" dxfId="296" priority="224" operator="containsText" text="FALSE">
      <formula>NOT(ISERROR(SEARCH("FALSE",D274)))</formula>
    </cfRule>
  </conditionalFormatting>
  <conditionalFormatting sqref="D276">
    <cfRule type="containsText" dxfId="295" priority="221" operator="containsText" text="TRUE">
      <formula>NOT(ISERROR(SEARCH("TRUE",D276)))</formula>
    </cfRule>
    <cfRule type="containsText" dxfId="294" priority="222" operator="containsText" text="FALSE">
      <formula>NOT(ISERROR(SEARCH("FALSE",D276)))</formula>
    </cfRule>
  </conditionalFormatting>
  <conditionalFormatting sqref="D277">
    <cfRule type="containsText" dxfId="293" priority="219" operator="containsText" text="TRUE">
      <formula>NOT(ISERROR(SEARCH("TRUE",D277)))</formula>
    </cfRule>
    <cfRule type="containsText" dxfId="292" priority="220" operator="containsText" text="FALSE">
      <formula>NOT(ISERROR(SEARCH("FALSE",D277)))</formula>
    </cfRule>
  </conditionalFormatting>
  <conditionalFormatting sqref="D278">
    <cfRule type="containsText" dxfId="291" priority="217" operator="containsText" text="TRUE">
      <formula>NOT(ISERROR(SEARCH("TRUE",D278)))</formula>
    </cfRule>
    <cfRule type="containsText" dxfId="290" priority="218" operator="containsText" text="FALSE">
      <formula>NOT(ISERROR(SEARCH("FALSE",D278)))</formula>
    </cfRule>
  </conditionalFormatting>
  <conditionalFormatting sqref="D289">
    <cfRule type="containsText" dxfId="289" priority="189" operator="containsText" text="TRUE">
      <formula>NOT(ISERROR(SEARCH("TRUE",D289)))</formula>
    </cfRule>
    <cfRule type="containsText" dxfId="288" priority="190" operator="containsText" text="FALSE">
      <formula>NOT(ISERROR(SEARCH("FALSE",D289)))</formula>
    </cfRule>
  </conditionalFormatting>
  <conditionalFormatting sqref="D298">
    <cfRule type="containsText" dxfId="287" priority="183" operator="containsText" text="TRUE">
      <formula>NOT(ISERROR(SEARCH("TRUE",D298)))</formula>
    </cfRule>
    <cfRule type="containsText" dxfId="286" priority="184" operator="containsText" text="FALSE">
      <formula>NOT(ISERROR(SEARCH("FALSE",D298)))</formula>
    </cfRule>
  </conditionalFormatting>
  <conditionalFormatting sqref="D272">
    <cfRule type="containsText" dxfId="285" priority="211" operator="containsText" text="TRUE">
      <formula>NOT(ISERROR(SEARCH("TRUE",D272)))</formula>
    </cfRule>
    <cfRule type="containsText" dxfId="284" priority="212" operator="containsText" text="FALSE">
      <formula>NOT(ISERROR(SEARCH("FALSE",D272)))</formula>
    </cfRule>
  </conditionalFormatting>
  <conditionalFormatting sqref="D264">
    <cfRule type="containsText" dxfId="283" priority="209" operator="containsText" text="TRUE">
      <formula>NOT(ISERROR(SEARCH("TRUE",D264)))</formula>
    </cfRule>
    <cfRule type="containsText" dxfId="282" priority="210" operator="containsText" text="FALSE">
      <formula>NOT(ISERROR(SEARCH("FALSE",D264)))</formula>
    </cfRule>
  </conditionalFormatting>
  <conditionalFormatting sqref="D292">
    <cfRule type="containsText" dxfId="281" priority="185" operator="containsText" text="TRUE">
      <formula>NOT(ISERROR(SEARCH("TRUE",D292)))</formula>
    </cfRule>
    <cfRule type="containsText" dxfId="280" priority="186" operator="containsText" text="FALSE">
      <formula>NOT(ISERROR(SEARCH("FALSE",D292)))</formula>
    </cfRule>
  </conditionalFormatting>
  <conditionalFormatting sqref="D318">
    <cfRule type="containsText" dxfId="279" priority="143" operator="containsText" text="TRUE">
      <formula>NOT(ISERROR(SEARCH("TRUE",D318)))</formula>
    </cfRule>
    <cfRule type="containsText" dxfId="278" priority="144" operator="containsText" text="FALSE">
      <formula>NOT(ISERROR(SEARCH("FALSE",D318)))</formula>
    </cfRule>
  </conditionalFormatting>
  <conditionalFormatting sqref="D281">
    <cfRule type="containsText" dxfId="277" priority="203" operator="containsText" text="TRUE">
      <formula>NOT(ISERROR(SEARCH("TRUE",D281)))</formula>
    </cfRule>
    <cfRule type="containsText" dxfId="276" priority="204" operator="containsText" text="FALSE">
      <formula>NOT(ISERROR(SEARCH("FALSE",D281)))</formula>
    </cfRule>
  </conditionalFormatting>
  <conditionalFormatting sqref="D291">
    <cfRule type="containsText" dxfId="275" priority="201" operator="containsText" text="TRUE">
      <formula>NOT(ISERROR(SEARCH("TRUE",D291)))</formula>
    </cfRule>
    <cfRule type="containsText" dxfId="274" priority="202" operator="containsText" text="FALSE">
      <formula>NOT(ISERROR(SEARCH("FALSE",D291)))</formula>
    </cfRule>
  </conditionalFormatting>
  <conditionalFormatting sqref="D283">
    <cfRule type="containsText" dxfId="273" priority="199" operator="containsText" text="TRUE">
      <formula>NOT(ISERROR(SEARCH("TRUE",D283)))</formula>
    </cfRule>
    <cfRule type="containsText" dxfId="272" priority="200" operator="containsText" text="FALSE">
      <formula>NOT(ISERROR(SEARCH("FALSE",D283)))</formula>
    </cfRule>
  </conditionalFormatting>
  <conditionalFormatting sqref="D284">
    <cfRule type="containsText" dxfId="271" priority="197" operator="containsText" text="TRUE">
      <formula>NOT(ISERROR(SEARCH("TRUE",D284)))</formula>
    </cfRule>
    <cfRule type="containsText" dxfId="270" priority="198" operator="containsText" text="FALSE">
      <formula>NOT(ISERROR(SEARCH("FALSE",D284)))</formula>
    </cfRule>
  </conditionalFormatting>
  <conditionalFormatting sqref="D285">
    <cfRule type="containsText" dxfId="269" priority="195" operator="containsText" text="TRUE">
      <formula>NOT(ISERROR(SEARCH("TRUE",D285)))</formula>
    </cfRule>
    <cfRule type="containsText" dxfId="268" priority="196" operator="containsText" text="FALSE">
      <formula>NOT(ISERROR(SEARCH("FALSE",D285)))</formula>
    </cfRule>
  </conditionalFormatting>
  <conditionalFormatting sqref="D287">
    <cfRule type="containsText" dxfId="267" priority="193" operator="containsText" text="TRUE">
      <formula>NOT(ISERROR(SEARCH("TRUE",D287)))</formula>
    </cfRule>
    <cfRule type="containsText" dxfId="266" priority="194" operator="containsText" text="FALSE">
      <formula>NOT(ISERROR(SEARCH("FALSE",D287)))</formula>
    </cfRule>
  </conditionalFormatting>
  <conditionalFormatting sqref="D288">
    <cfRule type="containsText" dxfId="265" priority="191" operator="containsText" text="TRUE">
      <formula>NOT(ISERROR(SEARCH("TRUE",D288)))</formula>
    </cfRule>
    <cfRule type="containsText" dxfId="264" priority="192" operator="containsText" text="FALSE">
      <formula>NOT(ISERROR(SEARCH("FALSE",D288)))</formula>
    </cfRule>
  </conditionalFormatting>
  <conditionalFormatting sqref="D317">
    <cfRule type="containsText" dxfId="263" priority="145" operator="containsText" text="TRUE">
      <formula>NOT(ISERROR(SEARCH("TRUE",D317)))</formula>
    </cfRule>
    <cfRule type="containsText" dxfId="262" priority="146" operator="containsText" text="FALSE">
      <formula>NOT(ISERROR(SEARCH("FALSE",D317)))</formula>
    </cfRule>
  </conditionalFormatting>
  <conditionalFormatting sqref="D320">
    <cfRule type="containsText" dxfId="261" priority="141" operator="containsText" text="TRUE">
      <formula>NOT(ISERROR(SEARCH("TRUE",D320)))</formula>
    </cfRule>
    <cfRule type="containsText" dxfId="260" priority="142" operator="containsText" text="FALSE">
      <formula>NOT(ISERROR(SEARCH("FALSE",D320)))</formula>
    </cfRule>
  </conditionalFormatting>
  <conditionalFormatting sqref="D332">
    <cfRule type="containsText" dxfId="259" priority="121" operator="containsText" text="TRUE">
      <formula>NOT(ISERROR(SEARCH("TRUE",D332)))</formula>
    </cfRule>
    <cfRule type="containsText" dxfId="258" priority="122" operator="containsText" text="FALSE">
      <formula>NOT(ISERROR(SEARCH("FALSE",D332)))</formula>
    </cfRule>
  </conditionalFormatting>
  <conditionalFormatting sqref="D333">
    <cfRule type="containsText" dxfId="257" priority="119" operator="containsText" text="TRUE">
      <formula>NOT(ISERROR(SEARCH("TRUE",D333)))</formula>
    </cfRule>
    <cfRule type="containsText" dxfId="256" priority="120" operator="containsText" text="FALSE">
      <formula>NOT(ISERROR(SEARCH("FALSE",D333)))</formula>
    </cfRule>
  </conditionalFormatting>
  <conditionalFormatting sqref="D299">
    <cfRule type="containsText" dxfId="255" priority="181" operator="containsText" text="TRUE">
      <formula>NOT(ISERROR(SEARCH("TRUE",D299)))</formula>
    </cfRule>
    <cfRule type="containsText" dxfId="254" priority="182" operator="containsText" text="FALSE">
      <formula>NOT(ISERROR(SEARCH("FALSE",D299)))</formula>
    </cfRule>
  </conditionalFormatting>
  <conditionalFormatting sqref="D307">
    <cfRule type="containsText" dxfId="253" priority="179" operator="containsText" text="TRUE">
      <formula>NOT(ISERROR(SEARCH("TRUE",D307)))</formula>
    </cfRule>
    <cfRule type="containsText" dxfId="252" priority="180" operator="containsText" text="FALSE">
      <formula>NOT(ISERROR(SEARCH("FALSE",D307)))</formula>
    </cfRule>
  </conditionalFormatting>
  <conditionalFormatting sqref="D308">
    <cfRule type="containsText" dxfId="251" priority="177" operator="containsText" text="TRUE">
      <formula>NOT(ISERROR(SEARCH("TRUE",D308)))</formula>
    </cfRule>
    <cfRule type="containsText" dxfId="250" priority="178" operator="containsText" text="FALSE">
      <formula>NOT(ISERROR(SEARCH("FALSE",D308)))</formula>
    </cfRule>
  </conditionalFormatting>
  <conditionalFormatting sqref="D294">
    <cfRule type="containsText" dxfId="249" priority="175" operator="containsText" text="TRUE">
      <formula>NOT(ISERROR(SEARCH("TRUE",D294)))</formula>
    </cfRule>
    <cfRule type="containsText" dxfId="248" priority="176" operator="containsText" text="FALSE">
      <formula>NOT(ISERROR(SEARCH("FALSE",D294)))</formula>
    </cfRule>
  </conditionalFormatting>
  <conditionalFormatting sqref="D295">
    <cfRule type="containsText" dxfId="247" priority="173" operator="containsText" text="TRUE">
      <formula>NOT(ISERROR(SEARCH("TRUE",D295)))</formula>
    </cfRule>
    <cfRule type="containsText" dxfId="246" priority="174" operator="containsText" text="FALSE">
      <formula>NOT(ISERROR(SEARCH("FALSE",D295)))</formula>
    </cfRule>
  </conditionalFormatting>
  <conditionalFormatting sqref="D296">
    <cfRule type="containsText" dxfId="245" priority="171" operator="containsText" text="TRUE">
      <formula>NOT(ISERROR(SEARCH("TRUE",D296)))</formula>
    </cfRule>
    <cfRule type="containsText" dxfId="244" priority="172" operator="containsText" text="FALSE">
      <formula>NOT(ISERROR(SEARCH("FALSE",D296)))</formula>
    </cfRule>
  </conditionalFormatting>
  <conditionalFormatting sqref="D297">
    <cfRule type="containsText" dxfId="243" priority="169" operator="containsText" text="TRUE">
      <formula>NOT(ISERROR(SEARCH("TRUE",D297)))</formula>
    </cfRule>
    <cfRule type="containsText" dxfId="242" priority="170" operator="containsText" text="FALSE">
      <formula>NOT(ISERROR(SEARCH("FALSE",D297)))</formula>
    </cfRule>
  </conditionalFormatting>
  <conditionalFormatting sqref="D301">
    <cfRule type="containsText" dxfId="241" priority="167" operator="containsText" text="TRUE">
      <formula>NOT(ISERROR(SEARCH("TRUE",D301)))</formula>
    </cfRule>
    <cfRule type="containsText" dxfId="240" priority="168" operator="containsText" text="FALSE">
      <formula>NOT(ISERROR(SEARCH("FALSE",D301)))</formula>
    </cfRule>
  </conditionalFormatting>
  <conditionalFormatting sqref="D303">
    <cfRule type="containsText" dxfId="239" priority="165" operator="containsText" text="TRUE">
      <formula>NOT(ISERROR(SEARCH("TRUE",D303)))</formula>
    </cfRule>
    <cfRule type="containsText" dxfId="238" priority="166" operator="containsText" text="FALSE">
      <formula>NOT(ISERROR(SEARCH("FALSE",D303)))</formula>
    </cfRule>
  </conditionalFormatting>
  <conditionalFormatting sqref="D304">
    <cfRule type="containsText" dxfId="237" priority="163" operator="containsText" text="TRUE">
      <formula>NOT(ISERROR(SEARCH("TRUE",D304)))</formula>
    </cfRule>
    <cfRule type="containsText" dxfId="236" priority="164" operator="containsText" text="FALSE">
      <formula>NOT(ISERROR(SEARCH("FALSE",D304)))</formula>
    </cfRule>
  </conditionalFormatting>
  <conditionalFormatting sqref="D305">
    <cfRule type="containsText" dxfId="235" priority="161" operator="containsText" text="TRUE">
      <formula>NOT(ISERROR(SEARCH("TRUE",D305)))</formula>
    </cfRule>
    <cfRule type="containsText" dxfId="234" priority="162" operator="containsText" text="FALSE">
      <formula>NOT(ISERROR(SEARCH("FALSE",D305)))</formula>
    </cfRule>
  </conditionalFormatting>
  <conditionalFormatting sqref="D306">
    <cfRule type="containsText" dxfId="233" priority="159" operator="containsText" text="TRUE">
      <formula>NOT(ISERROR(SEARCH("TRUE",D306)))</formula>
    </cfRule>
    <cfRule type="containsText" dxfId="232" priority="160" operator="containsText" text="FALSE">
      <formula>NOT(ISERROR(SEARCH("FALSE",D306)))</formula>
    </cfRule>
  </conditionalFormatting>
  <conditionalFormatting sqref="D310">
    <cfRule type="containsText" dxfId="231" priority="157" operator="containsText" text="TRUE">
      <formula>NOT(ISERROR(SEARCH("TRUE",D310)))</formula>
    </cfRule>
    <cfRule type="containsText" dxfId="230" priority="158" operator="containsText" text="FALSE">
      <formula>NOT(ISERROR(SEARCH("FALSE",D310)))</formula>
    </cfRule>
  </conditionalFormatting>
  <conditionalFormatting sqref="D311">
    <cfRule type="containsText" dxfId="229" priority="155" operator="containsText" text="TRUE">
      <formula>NOT(ISERROR(SEARCH("TRUE",D311)))</formula>
    </cfRule>
    <cfRule type="containsText" dxfId="228" priority="156" operator="containsText" text="FALSE">
      <formula>NOT(ISERROR(SEARCH("FALSE",D311)))</formula>
    </cfRule>
  </conditionalFormatting>
  <conditionalFormatting sqref="D312">
    <cfRule type="containsText" dxfId="227" priority="153" operator="containsText" text="TRUE">
      <formula>NOT(ISERROR(SEARCH("TRUE",D312)))</formula>
    </cfRule>
    <cfRule type="containsText" dxfId="226" priority="154" operator="containsText" text="FALSE">
      <formula>NOT(ISERROR(SEARCH("FALSE",D312)))</formula>
    </cfRule>
  </conditionalFormatting>
  <conditionalFormatting sqref="D313">
    <cfRule type="containsText" dxfId="225" priority="151" operator="containsText" text="TRUE">
      <formula>NOT(ISERROR(SEARCH("TRUE",D313)))</formula>
    </cfRule>
    <cfRule type="containsText" dxfId="224" priority="152" operator="containsText" text="FALSE">
      <formula>NOT(ISERROR(SEARCH("FALSE",D313)))</formula>
    </cfRule>
  </conditionalFormatting>
  <conditionalFormatting sqref="D315">
    <cfRule type="containsText" dxfId="223" priority="149" operator="containsText" text="TRUE">
      <formula>NOT(ISERROR(SEARCH("TRUE",D315)))</formula>
    </cfRule>
    <cfRule type="containsText" dxfId="222" priority="150" operator="containsText" text="FALSE">
      <formula>NOT(ISERROR(SEARCH("FALSE",D315)))</formula>
    </cfRule>
  </conditionalFormatting>
  <conditionalFormatting sqref="D316">
    <cfRule type="containsText" dxfId="221" priority="147" operator="containsText" text="TRUE">
      <formula>NOT(ISERROR(SEARCH("TRUE",D316)))</formula>
    </cfRule>
    <cfRule type="containsText" dxfId="220" priority="148" operator="containsText" text="FALSE">
      <formula>NOT(ISERROR(SEARCH("FALSE",D316)))</formula>
    </cfRule>
  </conditionalFormatting>
  <conditionalFormatting sqref="D341">
    <cfRule type="containsText" dxfId="219" priority="105" operator="containsText" text="TRUE">
      <formula>NOT(ISERROR(SEARCH("TRUE",D341)))</formula>
    </cfRule>
    <cfRule type="containsText" dxfId="218" priority="106" operator="containsText" text="FALSE">
      <formula>NOT(ISERROR(SEARCH("FALSE",D341)))</formula>
    </cfRule>
  </conditionalFormatting>
  <conditionalFormatting sqref="D342">
    <cfRule type="containsText" dxfId="217" priority="103" operator="containsText" text="TRUE">
      <formula>NOT(ISERROR(SEARCH("TRUE",D342)))</formula>
    </cfRule>
    <cfRule type="containsText" dxfId="216" priority="104" operator="containsText" text="FALSE">
      <formula>NOT(ISERROR(SEARCH("FALSE",D342)))</formula>
    </cfRule>
  </conditionalFormatting>
  <conditionalFormatting sqref="D380">
    <cfRule type="containsText" dxfId="215" priority="19" operator="containsText" text="TRUE">
      <formula>NOT(ISERROR(SEARCH("TRUE",D380)))</formula>
    </cfRule>
    <cfRule type="containsText" dxfId="214" priority="20" operator="containsText" text="FALSE">
      <formula>NOT(ISERROR(SEARCH("FALSE",D380)))</formula>
    </cfRule>
  </conditionalFormatting>
  <conditionalFormatting sqref="D319">
    <cfRule type="containsText" dxfId="213" priority="139" operator="containsText" text="TRUE">
      <formula>NOT(ISERROR(SEARCH("TRUE",D319)))</formula>
    </cfRule>
    <cfRule type="containsText" dxfId="212" priority="140" operator="containsText" text="FALSE">
      <formula>NOT(ISERROR(SEARCH("FALSE",D319)))</formula>
    </cfRule>
  </conditionalFormatting>
  <conditionalFormatting sqref="D326">
    <cfRule type="containsText" dxfId="211" priority="137" operator="containsText" text="TRUE">
      <formula>NOT(ISERROR(SEARCH("TRUE",D326)))</formula>
    </cfRule>
    <cfRule type="containsText" dxfId="210" priority="138" operator="containsText" text="FALSE">
      <formula>NOT(ISERROR(SEARCH("FALSE",D326)))</formula>
    </cfRule>
  </conditionalFormatting>
  <conditionalFormatting sqref="D322">
    <cfRule type="containsText" dxfId="209" priority="135" operator="containsText" text="TRUE">
      <formula>NOT(ISERROR(SEARCH("TRUE",D322)))</formula>
    </cfRule>
    <cfRule type="containsText" dxfId="208" priority="136" operator="containsText" text="FALSE">
      <formula>NOT(ISERROR(SEARCH("FALSE",D322)))</formula>
    </cfRule>
  </conditionalFormatting>
  <conditionalFormatting sqref="D323">
    <cfRule type="containsText" dxfId="207" priority="133" operator="containsText" text="TRUE">
      <formula>NOT(ISERROR(SEARCH("TRUE",D323)))</formula>
    </cfRule>
    <cfRule type="containsText" dxfId="206" priority="134" operator="containsText" text="FALSE">
      <formula>NOT(ISERROR(SEARCH("FALSE",D323)))</formula>
    </cfRule>
  </conditionalFormatting>
  <conditionalFormatting sqref="D324">
    <cfRule type="containsText" dxfId="205" priority="131" operator="containsText" text="TRUE">
      <formula>NOT(ISERROR(SEARCH("TRUE",D324)))</formula>
    </cfRule>
    <cfRule type="containsText" dxfId="204" priority="132" operator="containsText" text="FALSE">
      <formula>NOT(ISERROR(SEARCH("FALSE",D324)))</formula>
    </cfRule>
  </conditionalFormatting>
  <conditionalFormatting sqref="D325">
    <cfRule type="containsText" dxfId="203" priority="129" operator="containsText" text="TRUE">
      <formula>NOT(ISERROR(SEARCH("TRUE",D325)))</formula>
    </cfRule>
    <cfRule type="containsText" dxfId="202" priority="130" operator="containsText" text="FALSE">
      <formula>NOT(ISERROR(SEARCH("FALSE",D325)))</formula>
    </cfRule>
  </conditionalFormatting>
  <conditionalFormatting sqref="D328">
    <cfRule type="containsText" dxfId="201" priority="127" operator="containsText" text="TRUE">
      <formula>NOT(ISERROR(SEARCH("TRUE",D328)))</formula>
    </cfRule>
    <cfRule type="containsText" dxfId="200" priority="128" operator="containsText" text="FALSE">
      <formula>NOT(ISERROR(SEARCH("FALSE",D328)))</formula>
    </cfRule>
  </conditionalFormatting>
  <conditionalFormatting sqref="D330">
    <cfRule type="containsText" dxfId="199" priority="125" operator="containsText" text="TRUE">
      <formula>NOT(ISERROR(SEARCH("TRUE",D330)))</formula>
    </cfRule>
    <cfRule type="containsText" dxfId="198" priority="126" operator="containsText" text="FALSE">
      <formula>NOT(ISERROR(SEARCH("FALSE",D330)))</formula>
    </cfRule>
  </conditionalFormatting>
  <conditionalFormatting sqref="D331">
    <cfRule type="containsText" dxfId="197" priority="123" operator="containsText" text="TRUE">
      <formula>NOT(ISERROR(SEARCH("TRUE",D331)))</formula>
    </cfRule>
    <cfRule type="containsText" dxfId="196" priority="124" operator="containsText" text="FALSE">
      <formula>NOT(ISERROR(SEARCH("FALSE",D331)))</formula>
    </cfRule>
  </conditionalFormatting>
  <conditionalFormatting sqref="D379">
    <cfRule type="containsText" dxfId="195" priority="21" operator="containsText" text="TRUE">
      <formula>NOT(ISERROR(SEARCH("TRUE",D379)))</formula>
    </cfRule>
    <cfRule type="containsText" dxfId="194" priority="22" operator="containsText" text="FALSE">
      <formula>NOT(ISERROR(SEARCH("FALSE",D379)))</formula>
    </cfRule>
  </conditionalFormatting>
  <conditionalFormatting sqref="D327">
    <cfRule type="containsText" dxfId="193" priority="117" operator="containsText" text="TRUE">
      <formula>NOT(ISERROR(SEARCH("TRUE",D327)))</formula>
    </cfRule>
    <cfRule type="containsText" dxfId="192" priority="118" operator="containsText" text="FALSE">
      <formula>NOT(ISERROR(SEARCH("FALSE",D327)))</formula>
    </cfRule>
  </conditionalFormatting>
  <conditionalFormatting sqref="D334">
    <cfRule type="containsText" dxfId="191" priority="115" operator="containsText" text="TRUE">
      <formula>NOT(ISERROR(SEARCH("TRUE",D334)))</formula>
    </cfRule>
    <cfRule type="containsText" dxfId="190" priority="116" operator="containsText" text="FALSE">
      <formula>NOT(ISERROR(SEARCH("FALSE",D334)))</formula>
    </cfRule>
  </conditionalFormatting>
  <conditionalFormatting sqref="D335">
    <cfRule type="containsText" dxfId="189" priority="113" operator="containsText" text="TRUE">
      <formula>NOT(ISERROR(SEARCH("TRUE",D335)))</formula>
    </cfRule>
    <cfRule type="containsText" dxfId="188" priority="114" operator="containsText" text="FALSE">
      <formula>NOT(ISERROR(SEARCH("FALSE",D335)))</formula>
    </cfRule>
  </conditionalFormatting>
  <conditionalFormatting sqref="D338">
    <cfRule type="containsText" dxfId="187" priority="111" operator="containsText" text="TRUE">
      <formula>NOT(ISERROR(SEARCH("TRUE",D338)))</formula>
    </cfRule>
    <cfRule type="containsText" dxfId="186" priority="112" operator="containsText" text="FALSE">
      <formula>NOT(ISERROR(SEARCH("FALSE",D338)))</formula>
    </cfRule>
  </conditionalFormatting>
  <conditionalFormatting sqref="D339">
    <cfRule type="containsText" dxfId="185" priority="109" operator="containsText" text="TRUE">
      <formula>NOT(ISERROR(SEARCH("TRUE",D339)))</formula>
    </cfRule>
    <cfRule type="containsText" dxfId="184" priority="110" operator="containsText" text="FALSE">
      <formula>NOT(ISERROR(SEARCH("FALSE",D339)))</formula>
    </cfRule>
  </conditionalFormatting>
  <conditionalFormatting sqref="D340">
    <cfRule type="containsText" dxfId="183" priority="107" operator="containsText" text="TRUE">
      <formula>NOT(ISERROR(SEARCH("TRUE",D340)))</formula>
    </cfRule>
    <cfRule type="containsText" dxfId="182" priority="108" operator="containsText" text="FALSE">
      <formula>NOT(ISERROR(SEARCH("FALSE",D340)))</formula>
    </cfRule>
  </conditionalFormatting>
  <conditionalFormatting sqref="D344">
    <cfRule type="containsText" dxfId="181" priority="101" operator="containsText" text="TRUE">
      <formula>NOT(ISERROR(SEARCH("TRUE",D344)))</formula>
    </cfRule>
    <cfRule type="containsText" dxfId="180" priority="102" operator="containsText" text="FALSE">
      <formula>NOT(ISERROR(SEARCH("FALSE",D344)))</formula>
    </cfRule>
  </conditionalFormatting>
  <conditionalFormatting sqref="D343">
    <cfRule type="containsText" dxfId="179" priority="99" operator="containsText" text="TRUE">
      <formula>NOT(ISERROR(SEARCH("TRUE",D343)))</formula>
    </cfRule>
    <cfRule type="containsText" dxfId="178" priority="100" operator="containsText" text="FALSE">
      <formula>NOT(ISERROR(SEARCH("FALSE",D343)))</formula>
    </cfRule>
  </conditionalFormatting>
  <conditionalFormatting sqref="D337">
    <cfRule type="containsText" dxfId="177" priority="97" operator="containsText" text="TRUE">
      <formula>NOT(ISERROR(SEARCH("TRUE",D337)))</formula>
    </cfRule>
    <cfRule type="containsText" dxfId="176" priority="98" operator="containsText" text="FALSE">
      <formula>NOT(ISERROR(SEARCH("FALSE",D337)))</formula>
    </cfRule>
  </conditionalFormatting>
  <conditionalFormatting sqref="D321">
    <cfRule type="containsText" dxfId="175" priority="95" operator="containsText" text="TRUE">
      <formula>NOT(ISERROR(SEARCH("TRUE",D321)))</formula>
    </cfRule>
    <cfRule type="containsText" dxfId="174" priority="96" operator="containsText" text="FALSE">
      <formula>NOT(ISERROR(SEARCH("FALSE",D321)))</formula>
    </cfRule>
  </conditionalFormatting>
  <conditionalFormatting sqref="D314">
    <cfRule type="containsText" dxfId="173" priority="93" operator="containsText" text="TRUE">
      <formula>NOT(ISERROR(SEARCH("TRUE",D314)))</formula>
    </cfRule>
    <cfRule type="containsText" dxfId="172" priority="94" operator="containsText" text="FALSE">
      <formula>NOT(ISERROR(SEARCH("FALSE",D314)))</formula>
    </cfRule>
  </conditionalFormatting>
  <conditionalFormatting sqref="D309">
    <cfRule type="containsText" dxfId="171" priority="91" operator="containsText" text="TRUE">
      <formula>NOT(ISERROR(SEARCH("TRUE",D309)))</formula>
    </cfRule>
    <cfRule type="containsText" dxfId="170" priority="92" operator="containsText" text="FALSE">
      <formula>NOT(ISERROR(SEARCH("FALSE",D309)))</formula>
    </cfRule>
  </conditionalFormatting>
  <conditionalFormatting sqref="D302">
    <cfRule type="containsText" dxfId="169" priority="89" operator="containsText" text="TRUE">
      <formula>NOT(ISERROR(SEARCH("TRUE",D302)))</formula>
    </cfRule>
    <cfRule type="containsText" dxfId="168" priority="90" operator="containsText" text="FALSE">
      <formula>NOT(ISERROR(SEARCH("FALSE",D302)))</formula>
    </cfRule>
  </conditionalFormatting>
  <conditionalFormatting sqref="D300">
    <cfRule type="containsText" dxfId="167" priority="87" operator="containsText" text="TRUE">
      <formula>NOT(ISERROR(SEARCH("TRUE",D300)))</formula>
    </cfRule>
    <cfRule type="containsText" dxfId="166" priority="88" operator="containsText" text="FALSE">
      <formula>NOT(ISERROR(SEARCH("FALSE",D300)))</formula>
    </cfRule>
  </conditionalFormatting>
  <conditionalFormatting sqref="D293">
    <cfRule type="containsText" dxfId="165" priority="85" operator="containsText" text="TRUE">
      <formula>NOT(ISERROR(SEARCH("TRUE",D293)))</formula>
    </cfRule>
    <cfRule type="containsText" dxfId="164" priority="86" operator="containsText" text="FALSE">
      <formula>NOT(ISERROR(SEARCH("FALSE",D293)))</formula>
    </cfRule>
  </conditionalFormatting>
  <conditionalFormatting sqref="D286">
    <cfRule type="containsText" dxfId="163" priority="83" operator="containsText" text="TRUE">
      <formula>NOT(ISERROR(SEARCH("TRUE",D286)))</formula>
    </cfRule>
    <cfRule type="containsText" dxfId="162" priority="84" operator="containsText" text="FALSE">
      <formula>NOT(ISERROR(SEARCH("FALSE",D286)))</formula>
    </cfRule>
  </conditionalFormatting>
  <conditionalFormatting sqref="D282">
    <cfRule type="containsText" dxfId="161" priority="81" operator="containsText" text="TRUE">
      <formula>NOT(ISERROR(SEARCH("TRUE",D282)))</formula>
    </cfRule>
    <cfRule type="containsText" dxfId="160" priority="82" operator="containsText" text="FALSE">
      <formula>NOT(ISERROR(SEARCH("FALSE",D282)))</formula>
    </cfRule>
  </conditionalFormatting>
  <conditionalFormatting sqref="D275">
    <cfRule type="containsText" dxfId="159" priority="79" operator="containsText" text="TRUE">
      <formula>NOT(ISERROR(SEARCH("TRUE",D275)))</formula>
    </cfRule>
    <cfRule type="containsText" dxfId="158" priority="80" operator="containsText" text="FALSE">
      <formula>NOT(ISERROR(SEARCH("FALSE",D275)))</formula>
    </cfRule>
  </conditionalFormatting>
  <conditionalFormatting sqref="D273">
    <cfRule type="containsText" dxfId="157" priority="77" operator="containsText" text="TRUE">
      <formula>NOT(ISERROR(SEARCH("TRUE",D273)))</formula>
    </cfRule>
    <cfRule type="containsText" dxfId="156" priority="78" operator="containsText" text="FALSE">
      <formula>NOT(ISERROR(SEARCH("FALSE",D273)))</formula>
    </cfRule>
  </conditionalFormatting>
  <conditionalFormatting sqref="D266">
    <cfRule type="containsText" dxfId="155" priority="75" operator="containsText" text="TRUE">
      <formula>NOT(ISERROR(SEARCH("TRUE",D266)))</formula>
    </cfRule>
    <cfRule type="containsText" dxfId="154" priority="76" operator="containsText" text="FALSE">
      <formula>NOT(ISERROR(SEARCH("FALSE",D266)))</formula>
    </cfRule>
  </conditionalFormatting>
  <conditionalFormatting sqref="D259">
    <cfRule type="containsText" dxfId="153" priority="73" operator="containsText" text="TRUE">
      <formula>NOT(ISERROR(SEARCH("TRUE",D259)))</formula>
    </cfRule>
    <cfRule type="containsText" dxfId="152" priority="74" operator="containsText" text="FALSE">
      <formula>NOT(ISERROR(SEARCH("FALSE",D259)))</formula>
    </cfRule>
  </conditionalFormatting>
  <conditionalFormatting sqref="D255">
    <cfRule type="containsText" dxfId="151" priority="71" operator="containsText" text="TRUE">
      <formula>NOT(ISERROR(SEARCH("TRUE",D255)))</formula>
    </cfRule>
    <cfRule type="containsText" dxfId="150" priority="72" operator="containsText" text="FALSE">
      <formula>NOT(ISERROR(SEARCH("FALSE",D255)))</formula>
    </cfRule>
  </conditionalFormatting>
  <conditionalFormatting sqref="D249">
    <cfRule type="containsText" dxfId="149" priority="69" operator="containsText" text="TRUE">
      <formula>NOT(ISERROR(SEARCH("TRUE",D249)))</formula>
    </cfRule>
    <cfRule type="containsText" dxfId="148" priority="70" operator="containsText" text="FALSE">
      <formula>NOT(ISERROR(SEARCH("FALSE",D249)))</formula>
    </cfRule>
  </conditionalFormatting>
  <conditionalFormatting sqref="D240">
    <cfRule type="containsText" dxfId="147" priority="67" operator="containsText" text="TRUE">
      <formula>NOT(ISERROR(SEARCH("TRUE",D240)))</formula>
    </cfRule>
    <cfRule type="containsText" dxfId="146" priority="68" operator="containsText" text="FALSE">
      <formula>NOT(ISERROR(SEARCH("FALSE",D240)))</formula>
    </cfRule>
  </conditionalFormatting>
  <conditionalFormatting sqref="D230">
    <cfRule type="containsText" dxfId="145" priority="65" operator="containsText" text="TRUE">
      <formula>NOT(ISERROR(SEARCH("TRUE",D230)))</formula>
    </cfRule>
    <cfRule type="containsText" dxfId="144" priority="66" operator="containsText" text="FALSE">
      <formula>NOT(ISERROR(SEARCH("FALSE",D230)))</formula>
    </cfRule>
  </conditionalFormatting>
  <conditionalFormatting sqref="D231">
    <cfRule type="containsText" dxfId="143" priority="63" operator="containsText" text="TRUE">
      <formula>NOT(ISERROR(SEARCH("TRUE",D231)))</formula>
    </cfRule>
    <cfRule type="containsText" dxfId="142" priority="64" operator="containsText" text="FALSE">
      <formula>NOT(ISERROR(SEARCH("FALSE",D231)))</formula>
    </cfRule>
  </conditionalFormatting>
  <conditionalFormatting sqref="D220">
    <cfRule type="containsText" dxfId="141" priority="61" operator="containsText" text="TRUE">
      <formula>NOT(ISERROR(SEARCH("TRUE",D220)))</formula>
    </cfRule>
    <cfRule type="containsText" dxfId="140" priority="62" operator="containsText" text="FALSE">
      <formula>NOT(ISERROR(SEARCH("FALSE",D220)))</formula>
    </cfRule>
  </conditionalFormatting>
  <conditionalFormatting sqref="D213">
    <cfRule type="containsText" dxfId="139" priority="59" operator="containsText" text="TRUE">
      <formula>NOT(ISERROR(SEARCH("TRUE",D213)))</formula>
    </cfRule>
    <cfRule type="containsText" dxfId="138" priority="60" operator="containsText" text="FALSE">
      <formula>NOT(ISERROR(SEARCH("FALSE",D213)))</formula>
    </cfRule>
  </conditionalFormatting>
  <conditionalFormatting sqref="D210">
    <cfRule type="containsText" dxfId="137" priority="57" operator="containsText" text="TRUE">
      <formula>NOT(ISERROR(SEARCH("TRUE",D210)))</formula>
    </cfRule>
    <cfRule type="containsText" dxfId="136" priority="58" operator="containsText" text="FALSE">
      <formula>NOT(ISERROR(SEARCH("FALSE",D210)))</formula>
    </cfRule>
  </conditionalFormatting>
  <conditionalFormatting sqref="D356">
    <cfRule type="containsText" dxfId="135" priority="55" operator="containsText" text="TRUE">
      <formula>NOT(ISERROR(SEARCH("TRUE",D356)))</formula>
    </cfRule>
    <cfRule type="containsText" dxfId="134" priority="56" operator="containsText" text="FALSE">
      <formula>NOT(ISERROR(SEARCH("FALSE",D356)))</formula>
    </cfRule>
  </conditionalFormatting>
  <conditionalFormatting sqref="D359">
    <cfRule type="containsText" dxfId="133" priority="53" operator="containsText" text="TRUE">
      <formula>NOT(ISERROR(SEARCH("TRUE",D359)))</formula>
    </cfRule>
    <cfRule type="containsText" dxfId="132" priority="54" operator="containsText" text="FALSE">
      <formula>NOT(ISERROR(SEARCH("FALSE",D359)))</formula>
    </cfRule>
  </conditionalFormatting>
  <conditionalFormatting sqref="D360">
    <cfRule type="containsText" dxfId="131" priority="51" operator="containsText" text="TRUE">
      <formula>NOT(ISERROR(SEARCH("TRUE",D360)))</formula>
    </cfRule>
    <cfRule type="containsText" dxfId="130" priority="52" operator="containsText" text="FALSE">
      <formula>NOT(ISERROR(SEARCH("FALSE",D360)))</formula>
    </cfRule>
  </conditionalFormatting>
  <conditionalFormatting sqref="D357">
    <cfRule type="containsText" dxfId="129" priority="45" operator="containsText" text="TRUE">
      <formula>NOT(ISERROR(SEARCH("TRUE",D357)))</formula>
    </cfRule>
    <cfRule type="containsText" dxfId="128" priority="46" operator="containsText" text="FALSE">
      <formula>NOT(ISERROR(SEARCH("FALSE",D357)))</formula>
    </cfRule>
  </conditionalFormatting>
  <conditionalFormatting sqref="D381">
    <cfRule type="containsText" dxfId="127" priority="17" operator="containsText" text="TRUE">
      <formula>NOT(ISERROR(SEARCH("TRUE",D381)))</formula>
    </cfRule>
    <cfRule type="containsText" dxfId="126" priority="18" operator="containsText" text="FALSE">
      <formula>NOT(ISERROR(SEARCH("FALSE",D381)))</formula>
    </cfRule>
  </conditionalFormatting>
  <conditionalFormatting sqref="D358">
    <cfRule type="containsText" dxfId="125" priority="43" operator="containsText" text="TRUE">
      <formula>NOT(ISERROR(SEARCH("TRUE",D358)))</formula>
    </cfRule>
    <cfRule type="containsText" dxfId="124" priority="44" operator="containsText" text="FALSE">
      <formula>NOT(ISERROR(SEARCH("FALSE",D358)))</formula>
    </cfRule>
  </conditionalFormatting>
  <conditionalFormatting sqref="D362">
    <cfRule type="containsText" dxfId="123" priority="41" operator="containsText" text="TRUE">
      <formula>NOT(ISERROR(SEARCH("TRUE",D362)))</formula>
    </cfRule>
    <cfRule type="containsText" dxfId="122" priority="42" operator="containsText" text="FALSE">
      <formula>NOT(ISERROR(SEARCH("FALSE",D362)))</formula>
    </cfRule>
  </conditionalFormatting>
  <conditionalFormatting sqref="D363">
    <cfRule type="containsText" dxfId="121" priority="39" operator="containsText" text="TRUE">
      <formula>NOT(ISERROR(SEARCH("TRUE",D363)))</formula>
    </cfRule>
    <cfRule type="containsText" dxfId="120" priority="40" operator="containsText" text="FALSE">
      <formula>NOT(ISERROR(SEARCH("FALSE",D363)))</formula>
    </cfRule>
  </conditionalFormatting>
  <conditionalFormatting sqref="D364">
    <cfRule type="containsText" dxfId="119" priority="37" operator="containsText" text="TRUE">
      <formula>NOT(ISERROR(SEARCH("TRUE",D364)))</formula>
    </cfRule>
    <cfRule type="containsText" dxfId="118" priority="38" operator="containsText" text="FALSE">
      <formula>NOT(ISERROR(SEARCH("FALSE",D364)))</formula>
    </cfRule>
  </conditionalFormatting>
  <conditionalFormatting sqref="D365">
    <cfRule type="containsText" dxfId="117" priority="35" operator="containsText" text="TRUE">
      <formula>NOT(ISERROR(SEARCH("TRUE",D365)))</formula>
    </cfRule>
    <cfRule type="containsText" dxfId="116" priority="36" operator="containsText" text="FALSE">
      <formula>NOT(ISERROR(SEARCH("FALSE",D365)))</formula>
    </cfRule>
  </conditionalFormatting>
  <conditionalFormatting sqref="D367:D368">
    <cfRule type="containsText" dxfId="115" priority="31" operator="containsText" text="TRUE">
      <formula>NOT(ISERROR(SEARCH("TRUE",D367)))</formula>
    </cfRule>
    <cfRule type="containsText" dxfId="114" priority="32" operator="containsText" text="FALSE">
      <formula>NOT(ISERROR(SEARCH("FALSE",D367)))</formula>
    </cfRule>
  </conditionalFormatting>
  <conditionalFormatting sqref="D370:D371">
    <cfRule type="containsText" dxfId="113" priority="29" operator="containsText" text="TRUE">
      <formula>NOT(ISERROR(SEARCH("TRUE",D370)))</formula>
    </cfRule>
    <cfRule type="containsText" dxfId="112" priority="30" operator="containsText" text="FALSE">
      <formula>NOT(ISERROR(SEARCH("FALSE",D370)))</formula>
    </cfRule>
  </conditionalFormatting>
  <conditionalFormatting sqref="D373:D374">
    <cfRule type="containsText" dxfId="111" priority="27" operator="containsText" text="TRUE">
      <formula>NOT(ISERROR(SEARCH("TRUE",D373)))</formula>
    </cfRule>
    <cfRule type="containsText" dxfId="110" priority="28" operator="containsText" text="FALSE">
      <formula>NOT(ISERROR(SEARCH("FALSE",D373)))</formula>
    </cfRule>
  </conditionalFormatting>
  <conditionalFormatting sqref="D376:D377">
    <cfRule type="containsText" dxfId="109" priority="25" operator="containsText" text="TRUE">
      <formula>NOT(ISERROR(SEARCH("TRUE",D376)))</formula>
    </cfRule>
    <cfRule type="containsText" dxfId="108" priority="26" operator="containsText" text="FALSE">
      <formula>NOT(ISERROR(SEARCH("FALSE",D376)))</formula>
    </cfRule>
  </conditionalFormatting>
  <conditionalFormatting sqref="D378">
    <cfRule type="containsText" dxfId="107" priority="23" operator="containsText" text="TRUE">
      <formula>NOT(ISERROR(SEARCH("TRUE",D378)))</formula>
    </cfRule>
    <cfRule type="containsText" dxfId="106" priority="24" operator="containsText" text="FALSE">
      <formula>NOT(ISERROR(SEARCH("FALSE",D378)))</formula>
    </cfRule>
  </conditionalFormatting>
  <conditionalFormatting sqref="D40">
    <cfRule type="containsText" dxfId="105" priority="15" operator="containsText" text="TRUE">
      <formula>NOT(ISERROR(SEARCH("TRUE",D40)))</formula>
    </cfRule>
    <cfRule type="containsText" dxfId="104" priority="16" operator="containsText" text="FALSE">
      <formula>NOT(ISERROR(SEARCH("FALSE",D40)))</formula>
    </cfRule>
  </conditionalFormatting>
  <conditionalFormatting sqref="D56">
    <cfRule type="containsText" dxfId="103" priority="13" operator="containsText" text="TRUE">
      <formula>NOT(ISERROR(SEARCH("TRUE",D56)))</formula>
    </cfRule>
    <cfRule type="containsText" dxfId="102" priority="14" operator="containsText" text="FALSE">
      <formula>NOT(ISERROR(SEARCH("FALSE",D56)))</formula>
    </cfRule>
  </conditionalFormatting>
  <conditionalFormatting sqref="H111:M111">
    <cfRule type="containsText" dxfId="101" priority="11" operator="containsText" text="TRUE">
      <formula>NOT(ISERROR(SEARCH("TRUE",H111)))</formula>
    </cfRule>
    <cfRule type="containsText" dxfId="100" priority="12" operator="containsText" text="FALSE">
      <formula>NOT(ISERROR(SEARCH("FALSE",H111)))</formula>
    </cfRule>
  </conditionalFormatting>
  <conditionalFormatting sqref="N106:N110">
    <cfRule type="containsText" dxfId="99" priority="9" operator="containsText" text="TRUE">
      <formula>NOT(ISERROR(SEARCH("TRUE",N106)))</formula>
    </cfRule>
    <cfRule type="containsText" dxfId="98" priority="10" operator="containsText" text="FALSE">
      <formula>NOT(ISERROR(SEARCH("FALSE",N106)))</formula>
    </cfRule>
  </conditionalFormatting>
  <conditionalFormatting sqref="H146:M146">
    <cfRule type="containsText" dxfId="97" priority="7" operator="containsText" text="TRUE">
      <formula>NOT(ISERROR(SEARCH("TRUE",H146)))</formula>
    </cfRule>
    <cfRule type="containsText" dxfId="96" priority="8" operator="containsText" text="FALSE">
      <formula>NOT(ISERROR(SEARCH("FALSE",H146)))</formula>
    </cfRule>
  </conditionalFormatting>
  <conditionalFormatting sqref="N141:N145">
    <cfRule type="containsText" dxfId="95" priority="5" operator="containsText" text="TRUE">
      <formula>NOT(ISERROR(SEARCH("TRUE",N141)))</formula>
    </cfRule>
    <cfRule type="containsText" dxfId="94" priority="6" operator="containsText" text="FALSE">
      <formula>NOT(ISERROR(SEARCH("FALSE",N141)))</formula>
    </cfRule>
  </conditionalFormatting>
  <conditionalFormatting sqref="H188:M188">
    <cfRule type="containsText" dxfId="93" priority="3" operator="containsText" text="TRUE">
      <formula>NOT(ISERROR(SEARCH("TRUE",H188)))</formula>
    </cfRule>
    <cfRule type="containsText" dxfId="92" priority="4" operator="containsText" text="FALSE">
      <formula>NOT(ISERROR(SEARCH("FALSE",H188)))</formula>
    </cfRule>
  </conditionalFormatting>
  <conditionalFormatting sqref="N183:N187">
    <cfRule type="containsText" dxfId="91" priority="1" operator="containsText" text="TRUE">
      <formula>NOT(ISERROR(SEARCH("TRUE",N183)))</formula>
    </cfRule>
    <cfRule type="containsText" dxfId="90" priority="2" operator="containsText" text="FALSE">
      <formula>NOT(ISERROR(SEARCH("FALSE",N183)))</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8">
        <x14:dataValidation type="list" showErrorMessage="1" errorTitle="Invalid entry" error="Choose option from the list." xr:uid="{1297F574-B307-4C0B-8344-D1B4D8A80682}">
          <x14:formula1>
            <xm:f>Options!$A$2:$A$168</xm:f>
          </x14:formula1>
          <xm:sqref>C4</xm:sqref>
        </x14:dataValidation>
        <x14:dataValidation type="list" showErrorMessage="1" errorTitle="Invalid entry" error="Choose option from list" xr:uid="{39C73741-BA5E-41AF-BF12-175D5B24BA98}">
          <x14:formula1>
            <xm:f>Options!$C$2:$C$6</xm:f>
          </x14:formula1>
          <xm:sqref>C5</xm:sqref>
        </x14:dataValidation>
        <x14:dataValidation type="list" showErrorMessage="1" errorTitle="Invalid entry" error="Choose option from list" xr:uid="{8D272044-38DC-448E-9A22-B2A2F9CCA843}">
          <x14:formula1>
            <xm:f>Options!$E$2:$E$20</xm:f>
          </x14:formula1>
          <xm:sqref>C6</xm:sqref>
        </x14:dataValidation>
        <x14:dataValidation type="list" showErrorMessage="1" errorTitle="Invalid entry" error="Choose option from list" xr:uid="{FD7131F7-62B4-4762-BBDB-8C0028EE9FA3}">
          <x14:formula1>
            <xm:f>Options!$G$2:$G$3</xm:f>
          </x14:formula1>
          <xm:sqref>C15 C42 C27:C28 C57 C356 C359 C362:C365</xm:sqref>
        </x14:dataValidation>
        <x14:dataValidation type="list" showErrorMessage="1" errorTitle="Invalid entry" error="Choose option from list" xr:uid="{63845771-C73D-415C-BE8E-2B4EC10A87F9}">
          <x14:formula1>
            <xm:f>Options!$K$2:$K$3</xm:f>
          </x14:formula1>
          <xm:sqref>C23</xm:sqref>
        </x14:dataValidation>
        <x14:dataValidation type="list" showErrorMessage="1" errorTitle="Invalid entry" error="Choose option from list" xr:uid="{D3C0EB4F-F0DF-4A30-AC5E-F490039EACE9}">
          <x14:formula1>
            <xm:f>Options!$I$2:$I$4</xm:f>
          </x14:formula1>
          <xm:sqref>C29:C31 C251 C253 C378</xm:sqref>
        </x14:dataValidation>
        <x14:dataValidation type="list" showErrorMessage="1" errorTitle="Invalid entry" error="Choose option from list" xr:uid="{FE90038E-C765-4FAC-9BD5-BC6B87B77898}">
          <x14:formula1>
            <xm:f>Options!$M$2:$M$8</xm:f>
          </x14:formula1>
          <xm:sqref>C222 C225 C228</xm:sqref>
        </x14:dataValidation>
        <x14:dataValidation type="list" showErrorMessage="1" errorTitle="Invalid entry" error="Choose option from list" xr:uid="{E66C5A6A-C97D-4669-892E-E04BDB835C0C}">
          <x14:formula1>
            <xm:f>Options!$O$2:$O$9</xm:f>
          </x14:formula1>
          <xm:sqref>C347 C350 C353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E7BF40-434C-4A5E-B6A1-98026FCBE4EE}">
  <sheetPr>
    <tabColor rgb="FF92D050"/>
  </sheetPr>
  <dimension ref="A1:F97"/>
  <sheetViews>
    <sheetView zoomScale="85" zoomScaleNormal="85" workbookViewId="0">
      <pane ySplit="1" topLeftCell="A2" activePane="bottomLeft" state="frozen"/>
      <selection pane="bottomLeft" activeCell="B1" sqref="B1"/>
    </sheetView>
  </sheetViews>
  <sheetFormatPr defaultRowHeight="14.4" x14ac:dyDescent="0.55000000000000004"/>
  <cols>
    <col min="1" max="1" width="8.83984375" style="46"/>
    <col min="2" max="2" width="77.3125" style="42" bestFit="1" customWidth="1"/>
    <col min="3" max="3" width="51.5234375" style="44" bestFit="1" customWidth="1"/>
    <col min="4" max="4" width="21.62890625" style="46" bestFit="1" customWidth="1"/>
    <col min="5" max="16384" width="8.83984375" style="44"/>
  </cols>
  <sheetData>
    <row r="1" spans="1:6" ht="15.6" x14ac:dyDescent="0.55000000000000004">
      <c r="A1" s="23" t="s">
        <v>951</v>
      </c>
      <c r="B1" s="23" t="s">
        <v>952</v>
      </c>
      <c r="C1" s="23" t="s">
        <v>953</v>
      </c>
      <c r="D1" s="45" t="s">
        <v>954</v>
      </c>
      <c r="F1" s="47"/>
    </row>
    <row r="2" spans="1:6" x14ac:dyDescent="0.55000000000000004">
      <c r="A2" s="46">
        <v>1</v>
      </c>
      <c r="B2" s="42" t="s">
        <v>955</v>
      </c>
      <c r="C2" s="3" t="s">
        <v>956</v>
      </c>
      <c r="D2" s="15" t="b">
        <f>IF('2_SurveyValidationWorksheet'!$C$34&lt;=
'2_SurveyValidationWorksheet'!$C$33,
TRUE,FALSE)</f>
        <v>1</v>
      </c>
    </row>
    <row r="3" spans="1:6" ht="28.8" x14ac:dyDescent="0.55000000000000004">
      <c r="A3" s="46">
        <v>2</v>
      </c>
      <c r="B3" s="42" t="s">
        <v>1038</v>
      </c>
      <c r="C3" s="44" t="s">
        <v>950</v>
      </c>
      <c r="D3" s="46" t="b">
        <f>IF('2_SurveyValidationWorksheet'!$C$34=
'2_SurveyValidationWorksheet'!$C$40,
TRUE,FALSE)</f>
        <v>1</v>
      </c>
    </row>
    <row r="4" spans="1:6" x14ac:dyDescent="0.55000000000000004">
      <c r="A4" s="46">
        <v>3</v>
      </c>
      <c r="B4" s="42" t="s">
        <v>1046</v>
      </c>
      <c r="C4" s="1" t="s">
        <v>1013</v>
      </c>
      <c r="D4" s="46" t="b">
        <f>IF('2_SurveyValidationWorksheet'!$C$52&lt;
'2_SurveyValidationWorksheet'!$C$24,
TRUE,FALSE)</f>
        <v>0</v>
      </c>
    </row>
    <row r="5" spans="1:6" x14ac:dyDescent="0.55000000000000004">
      <c r="A5" s="46">
        <v>4</v>
      </c>
      <c r="B5" s="42" t="s">
        <v>1047</v>
      </c>
      <c r="C5" s="44" t="s">
        <v>1014</v>
      </c>
      <c r="D5" s="46" t="b">
        <f>IF('2_SurveyValidationWorksheet'!$C$56&lt;
'2_SurveyValidationWorksheet'!$C$24,
TRUE,FALSE)</f>
        <v>0</v>
      </c>
    </row>
    <row r="6" spans="1:6" ht="28.8" x14ac:dyDescent="0.55000000000000004">
      <c r="A6" s="46">
        <v>5</v>
      </c>
      <c r="B6" s="42" t="s">
        <v>957</v>
      </c>
      <c r="C6" s="44" t="s">
        <v>958</v>
      </c>
      <c r="D6" s="46" t="b">
        <f>IF('2_SurveyValidationWorksheet'!$C$58&lt;
'2_SurveyValidationWorksheet'!$C$24,
TRUE,FALSE)</f>
        <v>0</v>
      </c>
    </row>
    <row r="7" spans="1:6" ht="28.8" x14ac:dyDescent="0.55000000000000004">
      <c r="A7" s="46">
        <v>6</v>
      </c>
      <c r="B7" s="42" t="s">
        <v>1147</v>
      </c>
      <c r="C7" s="44" t="s">
        <v>1020</v>
      </c>
      <c r="D7" s="46" t="b">
        <f>IF('2_SurveyValidationWorksheet'!$C$63&lt;
'2_SurveyValidationWorksheet'!$C$24,
TRUE,FALSE)</f>
        <v>0</v>
      </c>
    </row>
    <row r="8" spans="1:6" ht="28.8" x14ac:dyDescent="0.55000000000000004">
      <c r="A8" s="46">
        <v>7</v>
      </c>
      <c r="B8" s="42" t="s">
        <v>959</v>
      </c>
      <c r="C8" s="44" t="s">
        <v>960</v>
      </c>
      <c r="D8" s="46" t="b">
        <f>IF(('2_SurveyValidationWorksheet'!$C$65=
SUM('2_SurveyValidationWorksheet'!$C$66,
'2_SurveyValidationWorksheet'!$C$82)),
TRUE,FALSE)</f>
        <v>1</v>
      </c>
    </row>
    <row r="9" spans="1:6" ht="28.8" x14ac:dyDescent="0.55000000000000004">
      <c r="A9" s="46">
        <v>8</v>
      </c>
      <c r="B9" s="42" t="s">
        <v>961</v>
      </c>
      <c r="C9" s="44" t="s">
        <v>962</v>
      </c>
      <c r="D9" s="46" t="b">
        <f>IF(('2_SurveyValidationWorksheet'!$C$65&gt;=
SUM('2_SurveyValidationWorksheet'!$C$221,
'2_SurveyValidationWorksheet'!$C$224,
'2_SurveyValidationWorksheet'!$C$227)),
TRUE,FALSE)</f>
        <v>1</v>
      </c>
    </row>
    <row r="10" spans="1:6" ht="28.8" x14ac:dyDescent="0.55000000000000004">
      <c r="A10" s="46">
        <v>9</v>
      </c>
      <c r="B10" s="42" t="s">
        <v>963</v>
      </c>
      <c r="C10" s="44" t="s">
        <v>964</v>
      </c>
      <c r="D10" s="46" t="b">
        <f>IF(('2_SurveyValidationWorksheet'!$C$65&gt;=
SUM('2_SurveyValidationWorksheet'!$C$250,
'2_SurveyValidationWorksheet'!$C$254)),
TRUE,FALSE)</f>
        <v>1</v>
      </c>
    </row>
    <row r="11" spans="1:6" ht="28.8" x14ac:dyDescent="0.55000000000000004">
      <c r="A11" s="46">
        <v>10</v>
      </c>
      <c r="B11" s="42" t="s">
        <v>1037</v>
      </c>
      <c r="C11" s="44" t="s">
        <v>965</v>
      </c>
      <c r="D11" s="46" t="b">
        <f>IF(('2_SurveyValidationWorksheet'!$C$66=
SUM('2_SurveyValidationWorksheet'!$C$67,
'2_SurveyValidationWorksheet'!$C$80)),
TRUE,FALSE)</f>
        <v>1</v>
      </c>
    </row>
    <row r="12" spans="1:6" ht="43.2" x14ac:dyDescent="0.55000000000000004">
      <c r="A12" s="46">
        <v>11</v>
      </c>
      <c r="B12" s="42" t="s">
        <v>1036</v>
      </c>
      <c r="C12" s="44" t="s">
        <v>966</v>
      </c>
      <c r="D12" s="46" t="b">
        <f>IF(('2_SurveyValidationWorksheet'!$C$66=
SUM('2_SurveyValidationWorksheet'!$C$73,
'2_SurveyValidationWorksheet'!$C$80)),
TRUE,FALSE)</f>
        <v>1</v>
      </c>
    </row>
    <row r="13" spans="1:6" ht="28.8" x14ac:dyDescent="0.55000000000000004">
      <c r="A13" s="46">
        <v>12</v>
      </c>
      <c r="B13" s="42" t="s">
        <v>1035</v>
      </c>
      <c r="C13" s="44" t="s">
        <v>967</v>
      </c>
      <c r="D13" s="46" t="b">
        <f>IF('2_SurveyValidationWorksheet'!$C$67=
'2_SurveyValidationWorksheet'!$C$73,
TRUE,FALSE)</f>
        <v>1</v>
      </c>
    </row>
    <row r="14" spans="1:6" ht="28.8" x14ac:dyDescent="0.55000000000000004">
      <c r="A14" s="46">
        <v>13</v>
      </c>
      <c r="B14" s="42" t="s">
        <v>1034</v>
      </c>
      <c r="C14" s="44" t="s">
        <v>968</v>
      </c>
      <c r="D14" s="46" t="b">
        <f>IF('2_SurveyValidationWorksheet'!$C$82=
'2_SurveyValidationWorksheet'!$C$88,
TRUE,FALSE)</f>
        <v>1</v>
      </c>
    </row>
    <row r="15" spans="1:6" ht="28.8" x14ac:dyDescent="0.55000000000000004">
      <c r="A15" s="46">
        <v>14</v>
      </c>
      <c r="B15" s="42" t="s">
        <v>1029</v>
      </c>
      <c r="C15" s="44" t="s">
        <v>1024</v>
      </c>
      <c r="D15" s="46" t="b">
        <f>IF(('2_SurveyValidationWorksheet'!$C$92=
SUM('2_SurveyValidationWorksheet'!$C$99,
'2_SurveyValidationWorksheet'!$C$176)),
TRUE,FALSE)</f>
        <v>1</v>
      </c>
    </row>
    <row r="16" spans="1:6" ht="28.8" x14ac:dyDescent="0.55000000000000004">
      <c r="A16" s="46">
        <v>15</v>
      </c>
      <c r="B16" s="42" t="s">
        <v>1030</v>
      </c>
      <c r="C16" s="44" t="s">
        <v>1025</v>
      </c>
      <c r="D16" s="46" t="b">
        <f>IF(('2_SurveyValidationWorksheet'!$C$93=
SUM('2_SurveyValidationWorksheet'!$C$100,
'2_SurveyValidationWorksheet'!$C$177)),
TRUE,FALSE)</f>
        <v>1</v>
      </c>
    </row>
    <row r="17" spans="1:5" ht="28.8" x14ac:dyDescent="0.55000000000000004">
      <c r="A17" s="46">
        <v>16</v>
      </c>
      <c r="B17" s="42" t="s">
        <v>1031</v>
      </c>
      <c r="C17" s="44" t="s">
        <v>1026</v>
      </c>
      <c r="D17" s="46" t="b">
        <f>IF(('2_SurveyValidationWorksheet'!$C$94=
SUM('2_SurveyValidationWorksheet'!$C$101,
'2_SurveyValidationWorksheet'!$C$178)),
TRUE,FALSE)</f>
        <v>1</v>
      </c>
    </row>
    <row r="18" spans="1:5" ht="28.8" x14ac:dyDescent="0.55000000000000004">
      <c r="A18" s="46">
        <v>17</v>
      </c>
      <c r="B18" s="42" t="s">
        <v>1032</v>
      </c>
      <c r="C18" s="44" t="s">
        <v>1027</v>
      </c>
      <c r="D18" s="46" t="b">
        <f>IF(('2_SurveyValidationWorksheet'!$C$95=
SUM('2_SurveyValidationWorksheet'!$C$102,
'2_SurveyValidationWorksheet'!$C$179)),
TRUE,FALSE)</f>
        <v>1</v>
      </c>
    </row>
    <row r="19" spans="1:5" ht="28.8" x14ac:dyDescent="0.55000000000000004">
      <c r="A19" s="46">
        <v>18</v>
      </c>
      <c r="B19" s="42" t="s">
        <v>1033</v>
      </c>
      <c r="C19" s="44" t="s">
        <v>1028</v>
      </c>
      <c r="D19" s="46" t="b">
        <f>IF(('2_SurveyValidationWorksheet'!$C$96=
SUM('2_SurveyValidationWorksheet'!$C$103,
'2_SurveyValidationWorksheet'!$C$180)),
TRUE,FALSE)</f>
        <v>1</v>
      </c>
    </row>
    <row r="20" spans="1:5" ht="28.8" x14ac:dyDescent="0.55000000000000004">
      <c r="A20" s="46">
        <v>19</v>
      </c>
      <c r="B20" s="42" t="s">
        <v>1148</v>
      </c>
      <c r="C20" s="44" t="s">
        <v>1015</v>
      </c>
      <c r="D20" s="46" t="b">
        <f>IF(('2_SurveyValidationWorksheet'!$C$97=
SUM('2_SurveyValidationWorksheet'!$C$104,
'2_SurveyValidationWorksheet'!$C$181)),
TRUE,FALSE)</f>
        <v>1</v>
      </c>
    </row>
    <row r="21" spans="1:5" ht="28.8" x14ac:dyDescent="0.55000000000000004">
      <c r="A21" s="46">
        <v>20</v>
      </c>
      <c r="B21" s="42" t="s">
        <v>1071</v>
      </c>
      <c r="C21" s="42" t="s">
        <v>1054</v>
      </c>
      <c r="D21" s="46" t="b">
        <f>IF(('2_SurveyValidationWorksheet'!$C$99=
SUM('2_SurveyValidationWorksheet'!$C$106,
'2_SurveyValidationWorksheet'!$C$111,
'2_SurveyValidationWorksheet'!$C$116,
'2_SurveyValidationWorksheet'!$C$121,
'2_SurveyValidationWorksheet'!$C$141,
'2_SurveyValidationWorksheet'!$C$146,
'2_SurveyValidationWorksheet'!$C$151,
'2_SurveyValidationWorksheet'!$C$156)),
TRUE,FALSE)</f>
        <v>1</v>
      </c>
    </row>
    <row r="22" spans="1:5" ht="28.8" x14ac:dyDescent="0.55000000000000004">
      <c r="A22" s="46">
        <v>21</v>
      </c>
      <c r="B22" s="42" t="s">
        <v>1085</v>
      </c>
      <c r="C22" s="42" t="s">
        <v>1073</v>
      </c>
      <c r="D22" s="46" t="b">
        <f>IF(('2_SurveyValidationWorksheet'!$C$99=
SUM('2_SurveyValidationWorksheet'!$C$127,
'2_SurveyValidationWorksheet'!$C$162)),
TRUE,FALSE)</f>
        <v>1</v>
      </c>
    </row>
    <row r="23" spans="1:5" ht="28.8" x14ac:dyDescent="0.55000000000000004">
      <c r="A23" s="46">
        <v>22</v>
      </c>
      <c r="B23" s="42" t="s">
        <v>1068</v>
      </c>
      <c r="C23" s="42" t="s">
        <v>1055</v>
      </c>
      <c r="D23" s="46" t="b">
        <f>IF(('2_SurveyValidationWorksheet'!$C$100=
SUM('2_SurveyValidationWorksheet'!$C$107,
'2_SurveyValidationWorksheet'!$C$112,
'2_SurveyValidationWorksheet'!$C$117,
'2_SurveyValidationWorksheet'!$C$122,
'2_SurveyValidationWorksheet'!$C$142,
'2_SurveyValidationWorksheet'!$C$147,
'2_SurveyValidationWorksheet'!$C$152,
'2_SurveyValidationWorksheet'!$C$157)),
TRUE,FALSE)</f>
        <v>1</v>
      </c>
    </row>
    <row r="24" spans="1:5" ht="28.8" x14ac:dyDescent="0.55000000000000004">
      <c r="A24" s="46">
        <v>23</v>
      </c>
      <c r="B24" s="42" t="s">
        <v>1086</v>
      </c>
      <c r="C24" s="42" t="s">
        <v>1074</v>
      </c>
      <c r="D24" s="46" t="b">
        <f>IF(('2_SurveyValidationWorksheet'!$C$100=
SUM('2_SurveyValidationWorksheet'!$C$128,
'2_SurveyValidationWorksheet'!$C$163)),
TRUE,FALSE)</f>
        <v>1</v>
      </c>
    </row>
    <row r="25" spans="1:5" ht="28.8" x14ac:dyDescent="0.55000000000000004">
      <c r="A25" s="46">
        <v>24</v>
      </c>
      <c r="B25" s="42" t="s">
        <v>1069</v>
      </c>
      <c r="C25" s="42" t="s">
        <v>1056</v>
      </c>
      <c r="D25" s="46" t="b">
        <f>IF(('2_SurveyValidationWorksheet'!$C$101=
SUM('2_SurveyValidationWorksheet'!$C$108,
'2_SurveyValidationWorksheet'!$C$113,
'2_SurveyValidationWorksheet'!$C$118,
'2_SurveyValidationWorksheet'!$C$123,
'2_SurveyValidationWorksheet'!$C$143,
'2_SurveyValidationWorksheet'!$C$148,
'2_SurveyValidationWorksheet'!$C$153,
'2_SurveyValidationWorksheet'!$C$158)),
TRUE,FALSE)</f>
        <v>1</v>
      </c>
    </row>
    <row r="26" spans="1:5" ht="28.8" x14ac:dyDescent="0.55000000000000004">
      <c r="A26" s="46">
        <v>25</v>
      </c>
      <c r="B26" s="42" t="s">
        <v>1087</v>
      </c>
      <c r="C26" s="42" t="s">
        <v>1075</v>
      </c>
      <c r="D26" s="46" t="b">
        <f>IF(('2_SurveyValidationWorksheet'!$C$101=
SUM('2_SurveyValidationWorksheet'!$C$129,
'2_SurveyValidationWorksheet'!$C$164)),
TRUE,FALSE)</f>
        <v>1</v>
      </c>
    </row>
    <row r="27" spans="1:5" ht="28.8" x14ac:dyDescent="0.55000000000000004">
      <c r="A27" s="46">
        <v>26</v>
      </c>
      <c r="B27" s="42" t="s">
        <v>1070</v>
      </c>
      <c r="C27" s="42" t="s">
        <v>1057</v>
      </c>
      <c r="D27" s="46" t="b">
        <f>IF(('2_SurveyValidationWorksheet'!$C$102=
SUM('2_SurveyValidationWorksheet'!$C$109,
'2_SurveyValidationWorksheet'!$C$114,
'2_SurveyValidationWorksheet'!$C$119,
'2_SurveyValidationWorksheet'!$C$124,
'2_SurveyValidationWorksheet'!$C$144,
'2_SurveyValidationWorksheet'!$C$149,
'2_SurveyValidationWorksheet'!$C$154,
'2_SurveyValidationWorksheet'!$C$159)),
TRUE,FALSE)</f>
        <v>1</v>
      </c>
      <c r="E27" s="3"/>
    </row>
    <row r="28" spans="1:5" ht="28.8" x14ac:dyDescent="0.55000000000000004">
      <c r="A28" s="46">
        <v>27</v>
      </c>
      <c r="B28" s="42" t="s">
        <v>1088</v>
      </c>
      <c r="C28" s="42" t="s">
        <v>1076</v>
      </c>
      <c r="D28" s="46" t="b">
        <f>IF(('2_SurveyValidationWorksheet'!$C$102=
SUM('2_SurveyValidationWorksheet'!$C$130,
'2_SurveyValidationWorksheet'!$C$165)),
TRUE,FALSE)</f>
        <v>1</v>
      </c>
    </row>
    <row r="29" spans="1:5" ht="28.8" x14ac:dyDescent="0.55000000000000004">
      <c r="A29" s="46">
        <v>28</v>
      </c>
      <c r="B29" s="42" t="s">
        <v>1149</v>
      </c>
      <c r="C29" s="42" t="s">
        <v>1058</v>
      </c>
      <c r="D29" s="46" t="b">
        <f>IF(('2_SurveyValidationWorksheet'!$C$103=
SUM('2_SurveyValidationWorksheet'!$C$110,
'2_SurveyValidationWorksheet'!$C$115,
'2_SurveyValidationWorksheet'!$C$120,
'2_SurveyValidationWorksheet'!$C$125,
'2_SurveyValidationWorksheet'!$C$145,
'2_SurveyValidationWorksheet'!$C$150,
'2_SurveyValidationWorksheet'!$C$155,
'2_SurveyValidationWorksheet'!$C$160)),
TRUE,FALSE)</f>
        <v>1</v>
      </c>
    </row>
    <row r="30" spans="1:5" ht="28.8" x14ac:dyDescent="0.55000000000000004">
      <c r="A30" s="46">
        <v>29</v>
      </c>
      <c r="B30" s="42" t="s">
        <v>1089</v>
      </c>
      <c r="C30" s="42" t="s">
        <v>1077</v>
      </c>
      <c r="D30" s="46" t="b">
        <f>IF(('2_SurveyValidationWorksheet'!$C$103=
SUM('2_SurveyValidationWorksheet'!$C$131,
'2_SurveyValidationWorksheet'!$C$166)),
TRUE,FALSE)</f>
        <v>1</v>
      </c>
      <c r="E30" s="3"/>
    </row>
    <row r="31" spans="1:5" ht="28.8" x14ac:dyDescent="0.55000000000000004">
      <c r="A31" s="46">
        <v>30</v>
      </c>
      <c r="B31" s="42" t="s">
        <v>1067</v>
      </c>
      <c r="C31" s="42" t="s">
        <v>1078</v>
      </c>
      <c r="D31" s="46" t="b">
        <f>IF(('2_SurveyValidationWorksheet'!$C$104=
SUM('2_SurveyValidationWorksheet'!$C$132,
'2_SurveyValidationWorksheet'!$C$167)),
TRUE,FALSE)</f>
        <v>1</v>
      </c>
    </row>
    <row r="32" spans="1:5" ht="144" x14ac:dyDescent="0.55000000000000004">
      <c r="A32" s="46">
        <v>31</v>
      </c>
      <c r="B32" s="42" t="s">
        <v>1154</v>
      </c>
      <c r="C32" s="42" t="s">
        <v>1053</v>
      </c>
      <c r="D32" s="46" t="b">
        <f>IF(('2_SurveyValidationWorksheet'!$C$104=
SUM('2_SurveyValidationWorksheet'!$C$106
:
'2_SurveyValidationWorksheet'!$C$125,
'2_SurveyValidationWorksheet'!$C$141
:
'2_SurveyValidationWorksheet'!$C$160)),
TRUE,FALSE)</f>
        <v>1</v>
      </c>
    </row>
    <row r="33" spans="1:4" ht="57.6" x14ac:dyDescent="0.55000000000000004">
      <c r="A33" s="46">
        <v>32</v>
      </c>
      <c r="B33" s="42" t="s">
        <v>1103</v>
      </c>
      <c r="C33" s="44" t="s">
        <v>1093</v>
      </c>
      <c r="D33" s="46" t="b">
        <f>IF(('2_SurveyValidationWorksheet'!$C$127=
SUM('2_SurveyValidationWorksheet'!$C$106,
'2_SurveyValidationWorksheet'!$C$111,
'2_SurveyValidationWorksheet'!$C$116,
'2_SurveyValidationWorksheet'!$C$121)),
TRUE,FALSE)</f>
        <v>1</v>
      </c>
    </row>
    <row r="34" spans="1:4" ht="57.6" x14ac:dyDescent="0.55000000000000004">
      <c r="A34" s="46">
        <v>33</v>
      </c>
      <c r="B34" s="42" t="s">
        <v>1109</v>
      </c>
      <c r="C34" s="44" t="s">
        <v>1094</v>
      </c>
      <c r="D34" s="46" t="b">
        <f>IF(('2_SurveyValidationWorksheet'!$C$128=
SUM('2_SurveyValidationWorksheet'!$C$107,
'2_SurveyValidationWorksheet'!$C$112,
'2_SurveyValidationWorksheet'!$C$117,
'2_SurveyValidationWorksheet'!$C$122)),
TRUE,FALSE)</f>
        <v>1</v>
      </c>
    </row>
    <row r="35" spans="1:4" ht="57.6" x14ac:dyDescent="0.55000000000000004">
      <c r="A35" s="46">
        <v>34</v>
      </c>
      <c r="B35" s="42" t="s">
        <v>1110</v>
      </c>
      <c r="C35" s="44" t="s">
        <v>1095</v>
      </c>
      <c r="D35" s="46" t="b">
        <f>IF(('2_SurveyValidationWorksheet'!$C$129=
SUM('2_SurveyValidationWorksheet'!$C$108,
'2_SurveyValidationWorksheet'!$C$113,
'2_SurveyValidationWorksheet'!$C$118,
'2_SurveyValidationWorksheet'!$C$123)),
TRUE,FALSE)</f>
        <v>1</v>
      </c>
    </row>
    <row r="36" spans="1:4" ht="57.6" x14ac:dyDescent="0.55000000000000004">
      <c r="A36" s="46">
        <v>35</v>
      </c>
      <c r="B36" s="42" t="s">
        <v>1111</v>
      </c>
      <c r="C36" s="44" t="s">
        <v>1096</v>
      </c>
      <c r="D36" s="46" t="b">
        <f>IF(('2_SurveyValidationWorksheet'!$C$130=
SUM('2_SurveyValidationWorksheet'!$C$109,
'2_SurveyValidationWorksheet'!$C$114,
'2_SurveyValidationWorksheet'!$C$119,
'2_SurveyValidationWorksheet'!$C$124)),
TRUE,FALSE)</f>
        <v>1</v>
      </c>
    </row>
    <row r="37" spans="1:4" ht="57.6" x14ac:dyDescent="0.55000000000000004">
      <c r="A37" s="46">
        <v>36</v>
      </c>
      <c r="B37" s="42" t="s">
        <v>1112</v>
      </c>
      <c r="C37" s="44" t="s">
        <v>1097</v>
      </c>
      <c r="D37" s="46" t="b">
        <f>IF(('2_SurveyValidationWorksheet'!$C$131=
SUM('2_SurveyValidationWorksheet'!$C$110,
'2_SurveyValidationWorksheet'!$C$115,
'2_SurveyValidationWorksheet'!$C$120,
'2_SurveyValidationWorksheet'!$C$125)),
TRUE,FALSE)</f>
        <v>1</v>
      </c>
    </row>
    <row r="38" spans="1:4" ht="86.4" x14ac:dyDescent="0.55000000000000004">
      <c r="A38" s="46">
        <v>37</v>
      </c>
      <c r="B38" s="42" t="s">
        <v>1143</v>
      </c>
      <c r="C38" s="42" t="s">
        <v>1098</v>
      </c>
      <c r="D38" s="46" t="b">
        <f>IF(('2_SurveyValidationWorksheet'!$C$132=
SUM('2_SurveyValidationWorksheet'!$C$106
:
'2_SurveyValidationWorksheet'!$C$125)),
TRUE,FALSE)</f>
        <v>1</v>
      </c>
    </row>
    <row r="39" spans="1:4" ht="57.6" x14ac:dyDescent="0.55000000000000004">
      <c r="A39" s="46">
        <v>38</v>
      </c>
      <c r="B39" s="42" t="s">
        <v>1099</v>
      </c>
      <c r="C39" s="44" t="s">
        <v>1072</v>
      </c>
      <c r="D39" s="46" t="b">
        <f>IF(('2_SurveyValidationWorksheet'!$C$134=
SUM('2_SurveyValidationWorksheet'!$C$106
:
'2_SurveyValidationWorksheet'!$C$110)),
TRUE,FALSE)</f>
        <v>1</v>
      </c>
    </row>
    <row r="40" spans="1:4" ht="57.6" x14ac:dyDescent="0.55000000000000004">
      <c r="A40" s="46">
        <v>39</v>
      </c>
      <c r="B40" s="42" t="s">
        <v>1100</v>
      </c>
      <c r="C40" s="44" t="s">
        <v>1090</v>
      </c>
      <c r="D40" s="46" t="b">
        <f>IF(('2_SurveyValidationWorksheet'!$C$135=
SUM('2_SurveyValidationWorksheet'!$C$111
:
'2_SurveyValidationWorksheet'!$C$115)),
TRUE,FALSE)</f>
        <v>1</v>
      </c>
    </row>
    <row r="41" spans="1:4" ht="72" x14ac:dyDescent="0.55000000000000004">
      <c r="A41" s="46">
        <v>40</v>
      </c>
      <c r="B41" s="42" t="s">
        <v>1101</v>
      </c>
      <c r="C41" s="44" t="s">
        <v>1091</v>
      </c>
      <c r="D41" s="46" t="b">
        <f>IF(('2_SurveyValidationWorksheet'!$C$136=
SUM('2_SurveyValidationWorksheet'!$C$116
:
'2_SurveyValidationWorksheet'!$C$120)),
TRUE,FALSE)</f>
        <v>1</v>
      </c>
    </row>
    <row r="42" spans="1:4" ht="57.6" x14ac:dyDescent="0.55000000000000004">
      <c r="A42" s="46">
        <v>41</v>
      </c>
      <c r="B42" s="42" t="s">
        <v>1102</v>
      </c>
      <c r="C42" s="44" t="s">
        <v>1092</v>
      </c>
      <c r="D42" s="46" t="b">
        <f>IF(('2_SurveyValidationWorksheet'!$C$137=
SUM('2_SurveyValidationWorksheet'!$C$121
:
'2_SurveyValidationWorksheet'!$C$125)),
TRUE,FALSE)</f>
        <v>1</v>
      </c>
    </row>
    <row r="43" spans="1:4" ht="72" x14ac:dyDescent="0.55000000000000004">
      <c r="A43" s="46">
        <v>42</v>
      </c>
      <c r="B43" s="42" t="s">
        <v>1114</v>
      </c>
      <c r="C43" s="42" t="s">
        <v>1146</v>
      </c>
      <c r="D43" s="46" t="b">
        <f>IF(('2_SurveyValidationWorksheet'!$C$138=
SUM('2_SurveyValidationWorksheet'!$C$106
:
'2_SurveyValidationWorksheet'!$C$125)),
TRUE,FALSE)</f>
        <v>1</v>
      </c>
    </row>
    <row r="44" spans="1:4" ht="28.8" x14ac:dyDescent="0.55000000000000004">
      <c r="A44" s="46">
        <v>43</v>
      </c>
      <c r="B44" s="42" t="s">
        <v>1138</v>
      </c>
      <c r="C44" s="44" t="s">
        <v>1137</v>
      </c>
      <c r="D44" s="46" t="b">
        <f>IF(('2_SurveyValidationWorksheet'!$C$162=
SUM('2_SurveyValidationWorksheet'!$C$141,
'2_SurveyValidationWorksheet'!$C$146,
'2_SurveyValidationWorksheet'!$C$151,
'2_SurveyValidationWorksheet'!$C$156)),
TRUE,FALSE)</f>
        <v>1</v>
      </c>
    </row>
    <row r="45" spans="1:4" ht="43.2" x14ac:dyDescent="0.55000000000000004">
      <c r="A45" s="46">
        <v>44</v>
      </c>
      <c r="B45" s="42" t="s">
        <v>1139</v>
      </c>
      <c r="C45" s="44" t="s">
        <v>1133</v>
      </c>
      <c r="D45" s="46" t="b">
        <f>IF(('2_SurveyValidationWorksheet'!$C$163=
SUM('2_SurveyValidationWorksheet'!$C$142,
'2_SurveyValidationWorksheet'!$C$147,
'2_SurveyValidationWorksheet'!$C$152,
'2_SurveyValidationWorksheet'!$C$157)),
TRUE,FALSE)</f>
        <v>1</v>
      </c>
    </row>
    <row r="46" spans="1:4" ht="28.8" x14ac:dyDescent="0.55000000000000004">
      <c r="A46" s="46">
        <v>45</v>
      </c>
      <c r="B46" s="42" t="s">
        <v>1140</v>
      </c>
      <c r="C46" s="44" t="s">
        <v>1134</v>
      </c>
      <c r="D46" s="46" t="b">
        <f>IF(('2_SurveyValidationWorksheet'!$C$164=
SUM('2_SurveyValidationWorksheet'!$C$143,
'2_SurveyValidationWorksheet'!$C$148,
'2_SurveyValidationWorksheet'!$C$153,
'2_SurveyValidationWorksheet'!$C$158)),
TRUE,FALSE)</f>
        <v>1</v>
      </c>
    </row>
    <row r="47" spans="1:4" ht="28.8" x14ac:dyDescent="0.55000000000000004">
      <c r="A47" s="46">
        <v>46</v>
      </c>
      <c r="B47" s="42" t="s">
        <v>1141</v>
      </c>
      <c r="C47" s="44" t="s">
        <v>1135</v>
      </c>
      <c r="D47" s="46" t="b">
        <f>IF(('2_SurveyValidationWorksheet'!$C$165=
SUM('2_SurveyValidationWorksheet'!$C$144,
'2_SurveyValidationWorksheet'!$C$149,
'2_SurveyValidationWorksheet'!$C$154,
'2_SurveyValidationWorksheet'!$C$159)),
TRUE,FALSE)</f>
        <v>1</v>
      </c>
    </row>
    <row r="48" spans="1:4" ht="28.8" x14ac:dyDescent="0.55000000000000004">
      <c r="A48" s="46">
        <v>47</v>
      </c>
      <c r="B48" s="42" t="s">
        <v>1142</v>
      </c>
      <c r="C48" s="44" t="s">
        <v>1136</v>
      </c>
      <c r="D48" s="46" t="b">
        <f>IF(('2_SurveyValidationWorksheet'!$C$166=
SUM('2_SurveyValidationWorksheet'!$C$145,
'2_SurveyValidationWorksheet'!$C$150,
'2_SurveyValidationWorksheet'!$C$155,
'2_SurveyValidationWorksheet'!$C$160)),
TRUE,FALSE)</f>
        <v>1</v>
      </c>
    </row>
    <row r="49" spans="1:4" ht="86.4" x14ac:dyDescent="0.55000000000000004">
      <c r="A49" s="46">
        <v>48</v>
      </c>
      <c r="B49" s="42" t="s">
        <v>1145</v>
      </c>
      <c r="C49" s="42" t="s">
        <v>1144</v>
      </c>
      <c r="D49" s="46" t="b">
        <f>IF(('2_SurveyValidationWorksheet'!$C$167=
SUM('2_SurveyValidationWorksheet'!$C$141
:
'2_SurveyValidationWorksheet'!$C$160)),
TRUE,FALSE)</f>
        <v>1</v>
      </c>
    </row>
    <row r="50" spans="1:4" ht="57.6" x14ac:dyDescent="0.55000000000000004">
      <c r="A50" s="46">
        <v>49</v>
      </c>
      <c r="B50" s="42" t="s">
        <v>1127</v>
      </c>
      <c r="C50" s="44" t="s">
        <v>1122</v>
      </c>
      <c r="D50" s="46" t="b">
        <f>IF(('2_SurveyValidationWorksheet'!$C$169=
SUM('2_SurveyValidationWorksheet'!$C$141
:
'2_SurveyValidationWorksheet'!$C$145)),
TRUE,FALSE)</f>
        <v>1</v>
      </c>
    </row>
    <row r="51" spans="1:4" ht="57.6" x14ac:dyDescent="0.55000000000000004">
      <c r="A51" s="46">
        <v>50</v>
      </c>
      <c r="B51" s="42" t="s">
        <v>1128</v>
      </c>
      <c r="C51" s="44" t="s">
        <v>1123</v>
      </c>
      <c r="D51" s="46" t="b">
        <f>IF(('2_SurveyValidationWorksheet'!$C$170=
SUM('2_SurveyValidationWorksheet'!$C$146
:
'2_SurveyValidationWorksheet'!$C$150)),
TRUE,FALSE)</f>
        <v>1</v>
      </c>
    </row>
    <row r="52" spans="1:4" ht="72" x14ac:dyDescent="0.55000000000000004">
      <c r="A52" s="46">
        <v>51</v>
      </c>
      <c r="B52" s="42" t="s">
        <v>1129</v>
      </c>
      <c r="C52" s="44" t="s">
        <v>1124</v>
      </c>
      <c r="D52" s="46" t="b">
        <f>IF(('2_SurveyValidationWorksheet'!$C$171=
SUM('2_SurveyValidationWorksheet'!$C$151
:
'2_SurveyValidationWorksheet'!$C$155)),
TRUE,FALSE)</f>
        <v>1</v>
      </c>
    </row>
    <row r="53" spans="1:4" ht="57.6" x14ac:dyDescent="0.55000000000000004">
      <c r="A53" s="46">
        <v>52</v>
      </c>
      <c r="B53" s="42" t="s">
        <v>1130</v>
      </c>
      <c r="C53" s="44" t="s">
        <v>1125</v>
      </c>
      <c r="D53" s="46" t="b">
        <f>IF(('2_SurveyValidationWorksheet'!$C$172=
SUM('2_SurveyValidationWorksheet'!$C$156
:
'2_SurveyValidationWorksheet'!$C$160)),
TRUE,FALSE)</f>
        <v>1</v>
      </c>
    </row>
    <row r="54" spans="1:4" ht="72" x14ac:dyDescent="0.55000000000000004">
      <c r="A54" s="46">
        <v>53</v>
      </c>
      <c r="B54" s="42" t="s">
        <v>1131</v>
      </c>
      <c r="C54" s="42" t="s">
        <v>1132</v>
      </c>
      <c r="D54" s="46" t="b">
        <f>IF(('2_SurveyValidationWorksheet'!$C$173=
SUM('2_SurveyValidationWorksheet'!$C$141
:
'2_SurveyValidationWorksheet'!$C$160)),TRUE,FALSE)</f>
        <v>1</v>
      </c>
    </row>
    <row r="55" spans="1:4" ht="57.6" x14ac:dyDescent="0.55000000000000004">
      <c r="A55" s="46">
        <v>54</v>
      </c>
      <c r="B55" s="42" t="s">
        <v>1104</v>
      </c>
      <c r="C55" s="44" t="s">
        <v>1079</v>
      </c>
      <c r="D55" s="46" t="b">
        <f>IF(('2_SurveyValidationWorksheet'!$C$176=
SUM('2_SurveyValidationWorksheet'!$C$183,
'2_SurveyValidationWorksheet'!$C$188,
'2_SurveyValidationWorksheet'!$C$193,
'2_SurveyValidationWorksheet'!$C$198)),
TRUE,FALSE)</f>
        <v>1</v>
      </c>
    </row>
    <row r="56" spans="1:4" ht="57.6" x14ac:dyDescent="0.55000000000000004">
      <c r="A56" s="46">
        <v>55</v>
      </c>
      <c r="B56" s="42" t="s">
        <v>1105</v>
      </c>
      <c r="C56" s="44" t="s">
        <v>1080</v>
      </c>
      <c r="D56" s="46" t="b">
        <f>IF(('2_SurveyValidationWorksheet'!$C$177=
SUM('2_SurveyValidationWorksheet'!$C$184,
'2_SurveyValidationWorksheet'!$C$189,
'2_SurveyValidationWorksheet'!$C$194,
'2_SurveyValidationWorksheet'!$C$199)),
TRUE,FALSE)</f>
        <v>1</v>
      </c>
    </row>
    <row r="57" spans="1:4" ht="57.6" x14ac:dyDescent="0.55000000000000004">
      <c r="A57" s="46">
        <v>56</v>
      </c>
      <c r="B57" s="42" t="s">
        <v>1106</v>
      </c>
      <c r="C57" s="44" t="s">
        <v>1081</v>
      </c>
      <c r="D57" s="46" t="b">
        <f>IF(('2_SurveyValidationWorksheet'!$C$178=
SUM('2_SurveyValidationWorksheet'!$C$185,
'2_SurveyValidationWorksheet'!$C$190,
'2_SurveyValidationWorksheet'!$C$195,
'2_SurveyValidationWorksheet'!$C$200)),
TRUE,FALSE)</f>
        <v>1</v>
      </c>
    </row>
    <row r="58" spans="1:4" ht="57.6" x14ac:dyDescent="0.55000000000000004">
      <c r="A58" s="46">
        <v>57</v>
      </c>
      <c r="B58" s="42" t="s">
        <v>1107</v>
      </c>
      <c r="C58" s="44" t="s">
        <v>1082</v>
      </c>
      <c r="D58" s="46" t="b">
        <f>IF(('2_SurveyValidationWorksheet'!$C$179=
SUM('2_SurveyValidationWorksheet'!$C$186,
'2_SurveyValidationWorksheet'!$C$191,
'2_SurveyValidationWorksheet'!$C$196,
'2_SurveyValidationWorksheet'!$C$201)),
TRUE,FALSE)</f>
        <v>1</v>
      </c>
    </row>
    <row r="59" spans="1:4" ht="57.6" x14ac:dyDescent="0.55000000000000004">
      <c r="A59" s="46">
        <v>58</v>
      </c>
      <c r="B59" s="42" t="s">
        <v>1108</v>
      </c>
      <c r="C59" s="44" t="s">
        <v>1083</v>
      </c>
      <c r="D59" s="46" t="b">
        <f>IF(('2_SurveyValidationWorksheet'!$C$180=
SUM('2_SurveyValidationWorksheet'!$C$187,
'2_SurveyValidationWorksheet'!$C$192,
'2_SurveyValidationWorksheet'!$C$197,
'2_SurveyValidationWorksheet'!$C$202)),
TRUE,FALSE)</f>
        <v>1</v>
      </c>
    </row>
    <row r="60" spans="1:4" ht="72" x14ac:dyDescent="0.55000000000000004">
      <c r="A60" s="46">
        <v>59</v>
      </c>
      <c r="B60" s="42" t="s">
        <v>1113</v>
      </c>
      <c r="C60" s="3" t="s">
        <v>1084</v>
      </c>
      <c r="D60" s="46" t="b">
        <f>IF(('2_SurveyValidationWorksheet'!$C$181=
SUM('2_SurveyValidationWorksheet'!$C$183
:
'2_SurveyValidationWorksheet'!$C$202)),
TRUE,FALSE)</f>
        <v>1</v>
      </c>
    </row>
    <row r="61" spans="1:4" ht="57.6" x14ac:dyDescent="0.55000000000000004">
      <c r="A61" s="46">
        <v>60</v>
      </c>
      <c r="B61" s="42" t="s">
        <v>1115</v>
      </c>
      <c r="C61" s="44" t="s">
        <v>1150</v>
      </c>
      <c r="D61" s="46" t="b">
        <f>IF(('2_SurveyValidationWorksheet'!$C$204=
SUM('2_SurveyValidationWorksheet'!$C$183
:
'2_SurveyValidationWorksheet'!$C$187)),
TRUE,FALSE)</f>
        <v>1</v>
      </c>
    </row>
    <row r="62" spans="1:4" ht="57.6" x14ac:dyDescent="0.55000000000000004">
      <c r="A62" s="46">
        <v>61</v>
      </c>
      <c r="B62" s="42" t="s">
        <v>1116</v>
      </c>
      <c r="C62" s="44" t="s">
        <v>1151</v>
      </c>
      <c r="D62" s="46" t="b">
        <f>IF(('2_SurveyValidationWorksheet'!$C$205=
SUM('2_SurveyValidationWorksheet'!$C$188
:
'2_SurveyValidationWorksheet'!$C$192)),
TRUE,FALSE)</f>
        <v>1</v>
      </c>
    </row>
    <row r="63" spans="1:4" ht="72" x14ac:dyDescent="0.55000000000000004">
      <c r="A63" s="46">
        <v>62</v>
      </c>
      <c r="B63" s="42" t="s">
        <v>1117</v>
      </c>
      <c r="C63" s="44" t="s">
        <v>1119</v>
      </c>
      <c r="D63" s="46" t="b">
        <f>IF(('2_SurveyValidationWorksheet'!$C$206=
SUM('2_SurveyValidationWorksheet'!$C$193
:
'2_SurveyValidationWorksheet'!$C$197)),
TRUE,FALSE)</f>
        <v>1</v>
      </c>
    </row>
    <row r="64" spans="1:4" ht="57.6" x14ac:dyDescent="0.55000000000000004">
      <c r="A64" s="46">
        <v>63</v>
      </c>
      <c r="B64" s="42" t="s">
        <v>1118</v>
      </c>
      <c r="C64" s="44" t="s">
        <v>1152</v>
      </c>
      <c r="D64" s="46" t="b">
        <f>IF(('2_SurveyValidationWorksheet'!$C$207=
SUM('2_SurveyValidationWorksheet'!$C$198
:
'2_SurveyValidationWorksheet'!$C$202)),
TRUE,FALSE)</f>
        <v>1</v>
      </c>
    </row>
    <row r="65" spans="1:4" ht="72" x14ac:dyDescent="0.55000000000000004">
      <c r="A65" s="46">
        <v>64</v>
      </c>
      <c r="B65" s="42" t="s">
        <v>1121</v>
      </c>
      <c r="C65" s="42" t="s">
        <v>1120</v>
      </c>
      <c r="D65" s="46" t="b">
        <f>IF(('2_SurveyValidationWorksheet'!$C$208=
SUM('2_SurveyValidationWorksheet'!$C$183
:
'2_SurveyValidationWorksheet'!$C$202)),
TRUE,FALSE)</f>
        <v>1</v>
      </c>
    </row>
    <row r="66" spans="1:4" x14ac:dyDescent="0.55000000000000004">
      <c r="A66" s="46">
        <v>65</v>
      </c>
      <c r="B66" s="42" t="s">
        <v>969</v>
      </c>
      <c r="C66" s="1" t="s">
        <v>970</v>
      </c>
      <c r="D66" s="46" t="b">
        <f>IF('2_SurveyValidationWorksheet'!$C$211&lt;
'2_SurveyValidationWorksheet'!$C$65,
TRUE,FALSE)</f>
        <v>0</v>
      </c>
    </row>
    <row r="67" spans="1:4" x14ac:dyDescent="0.55000000000000004">
      <c r="A67" s="46">
        <v>66</v>
      </c>
      <c r="B67" s="42" t="s">
        <v>1039</v>
      </c>
      <c r="C67" s="1" t="s">
        <v>1021</v>
      </c>
      <c r="D67" s="46" t="str">
        <f>IF(AND('2_SurveyValidationWorksheet'!$C$45&gt;0,
'2_SurveyValidationWorksheet'!$C$50&gt;0),
"TRUE", "FALSE")</f>
        <v>FALSE</v>
      </c>
    </row>
    <row r="68" spans="1:4" ht="28.8" x14ac:dyDescent="0.55000000000000004">
      <c r="A68" s="46">
        <v>67</v>
      </c>
      <c r="B68" s="42" t="s">
        <v>1040</v>
      </c>
      <c r="C68" s="1" t="s">
        <v>1022</v>
      </c>
      <c r="D68" s="46" t="str">
        <f>IF(AND('2_SurveyValidationWorksheet'!$C$46&gt;0,
'2_SurveyValidationWorksheet'!$C$54&gt;0),
"TRUE", "FALSE")</f>
        <v>FALSE</v>
      </c>
    </row>
    <row r="69" spans="1:4" ht="28.8" x14ac:dyDescent="0.55000000000000004">
      <c r="A69" s="46">
        <v>68</v>
      </c>
      <c r="B69" s="42" t="s">
        <v>1041</v>
      </c>
      <c r="C69" s="1" t="s">
        <v>1023</v>
      </c>
      <c r="D69" s="46" t="str">
        <f>IF(AND('2_SurveyValidationWorksheet'!$C$47&gt;0,
'2_SurveyValidationWorksheet'!$C$61&gt;0),
"TRUE", "FALSE")</f>
        <v>FALSE</v>
      </c>
    </row>
    <row r="70" spans="1:4" x14ac:dyDescent="0.55000000000000004">
      <c r="A70" s="46">
        <v>69</v>
      </c>
      <c r="B70" s="42" t="s">
        <v>971</v>
      </c>
      <c r="C70" s="1" t="s">
        <v>972</v>
      </c>
      <c r="D70" s="46" t="b">
        <f>IF('2_SurveyValidationWorksheet'!$C$221&lt;=
'2_SurveyValidationWorksheet'!$C$65,
TRUE,FALSE)</f>
        <v>1</v>
      </c>
    </row>
    <row r="71" spans="1:4" x14ac:dyDescent="0.55000000000000004">
      <c r="A71" s="46">
        <v>70</v>
      </c>
      <c r="B71" s="42" t="s">
        <v>973</v>
      </c>
      <c r="C71" s="1" t="s">
        <v>974</v>
      </c>
      <c r="D71" s="46" t="b">
        <f>IF('2_SurveyValidationWorksheet'!$C$224&lt;
'2_SurveyValidationWorksheet'!$C$65,
TRUE,FALSE)</f>
        <v>0</v>
      </c>
    </row>
    <row r="72" spans="1:4" x14ac:dyDescent="0.55000000000000004">
      <c r="A72" s="46">
        <v>71</v>
      </c>
      <c r="B72" s="42" t="s">
        <v>975</v>
      </c>
      <c r="C72" s="44" t="s">
        <v>976</v>
      </c>
      <c r="D72" s="46" t="b">
        <f>IF('2_SurveyValidationWorksheet'!$C$224&lt;=
'2_SurveyValidationWorksheet'!$C$221,
TRUE,FALSE)</f>
        <v>1</v>
      </c>
    </row>
    <row r="73" spans="1:4" x14ac:dyDescent="0.55000000000000004">
      <c r="A73" s="46">
        <v>72</v>
      </c>
      <c r="B73" s="42" t="s">
        <v>977</v>
      </c>
      <c r="C73" s="44" t="s">
        <v>978</v>
      </c>
      <c r="D73" s="46" t="b">
        <f>IF('2_SurveyValidationWorksheet'!$C$227&lt;
'2_SurveyValidationWorksheet'!$C$65,
TRUE,FALSE)</f>
        <v>0</v>
      </c>
    </row>
    <row r="74" spans="1:4" x14ac:dyDescent="0.55000000000000004">
      <c r="A74" s="46">
        <v>73</v>
      </c>
      <c r="B74" s="42" t="s">
        <v>979</v>
      </c>
      <c r="C74" s="44" t="s">
        <v>980</v>
      </c>
      <c r="D74" s="46" t="b">
        <f>IF('2_SurveyValidationWorksheet'!$C$227&lt;=
'2_SurveyValidationWorksheet'!$C$224,
TRUE,FALSE)</f>
        <v>1</v>
      </c>
    </row>
    <row r="75" spans="1:4" x14ac:dyDescent="0.55000000000000004">
      <c r="A75" s="46">
        <v>74</v>
      </c>
      <c r="B75" s="42" t="s">
        <v>1048</v>
      </c>
      <c r="C75" s="44" t="s">
        <v>1016</v>
      </c>
      <c r="D75" s="46" t="b">
        <f>IF('2_SurveyValidationWorksheet'!$C$238=
'2_SurveyValidationWorksheet'!$C$66,
TRUE,FALSE)</f>
        <v>1</v>
      </c>
    </row>
    <row r="76" spans="1:4" ht="28.8" x14ac:dyDescent="0.55000000000000004">
      <c r="A76" s="46">
        <v>75</v>
      </c>
      <c r="B76" s="42" t="s">
        <v>1049</v>
      </c>
      <c r="C76" s="44" t="s">
        <v>1019</v>
      </c>
      <c r="D76" s="46" t="b">
        <f>IF('2_SurveyValidationWorksheet'!$C$247=
'2_SurveyValidationWorksheet'!$C$232,
TRUE,FALSE)</f>
        <v>1</v>
      </c>
    </row>
    <row r="77" spans="1:4" ht="28.8" x14ac:dyDescent="0.55000000000000004">
      <c r="A77" s="46">
        <v>76</v>
      </c>
      <c r="B77" s="42" t="s">
        <v>981</v>
      </c>
      <c r="C77" s="44" t="s">
        <v>982</v>
      </c>
      <c r="D77" s="46" t="b">
        <f>IF('2_SurveyValidationWorksheet'!$C$250&lt;=
'2_SurveyValidationWorksheet'!$C$65,
TRUE,FALSE)</f>
        <v>1</v>
      </c>
    </row>
    <row r="78" spans="1:4" ht="28.8" x14ac:dyDescent="0.55000000000000004">
      <c r="A78" s="46">
        <v>77</v>
      </c>
      <c r="B78" s="42" t="s">
        <v>983</v>
      </c>
      <c r="C78" s="44" t="s">
        <v>984</v>
      </c>
      <c r="D78" s="46" t="b">
        <f>IF('2_SurveyValidationWorksheet'!$C$252&lt;=
'2_SurveyValidationWorksheet'!$C$250,
TRUE,FALSE)</f>
        <v>1</v>
      </c>
    </row>
    <row r="79" spans="1:4" ht="28.8" x14ac:dyDescent="0.55000000000000004">
      <c r="A79" s="46">
        <v>78</v>
      </c>
      <c r="B79" s="42" t="s">
        <v>985</v>
      </c>
      <c r="C79" s="44" t="s">
        <v>986</v>
      </c>
      <c r="D79" s="46" t="b">
        <f>IF(('2_SurveyValidationWorksheet'!$C$256=
SUM('2_SurveyValidationWorksheet'!$C$257,
'2_SurveyValidationWorksheet'!$C$274)),
TRUE,FALSE)</f>
        <v>1</v>
      </c>
    </row>
    <row r="80" spans="1:4" ht="28.8" x14ac:dyDescent="0.55000000000000004">
      <c r="A80" s="46">
        <v>79</v>
      </c>
      <c r="B80" s="42" t="s">
        <v>987</v>
      </c>
      <c r="C80" s="44" t="s">
        <v>988</v>
      </c>
      <c r="D80" s="46" t="b">
        <f>IF(('2_SurveyValidationWorksheet'!$C$257=
SUM('2_SurveyValidationWorksheet'!$C$258,
'2_SurveyValidationWorksheet'!$C$271)),
TRUE,FALSE)</f>
        <v>1</v>
      </c>
    </row>
    <row r="81" spans="1:4" ht="28.8" x14ac:dyDescent="0.55000000000000004">
      <c r="A81" s="46">
        <v>80</v>
      </c>
      <c r="B81" s="42" t="s">
        <v>1050</v>
      </c>
      <c r="C81" s="44" t="s">
        <v>1017</v>
      </c>
      <c r="D81" s="46" t="b">
        <f>IF('2_SurveyValidationWorksheet'!$C$264=
'2_SurveyValidationWorksheet'!$C$258,
TRUE,FALSE)</f>
        <v>1</v>
      </c>
    </row>
    <row r="82" spans="1:4" ht="28.8" x14ac:dyDescent="0.55000000000000004">
      <c r="A82" s="46">
        <v>81</v>
      </c>
      <c r="B82" s="42" t="s">
        <v>1126</v>
      </c>
      <c r="C82" s="44" t="s">
        <v>989</v>
      </c>
      <c r="D82" s="46" t="b">
        <f>IF('2_SurveyValidationWorksheet'!$C$274=
'2_SurveyValidationWorksheet'!$C$280,
TRUE,FALSE)</f>
        <v>1</v>
      </c>
    </row>
    <row r="83" spans="1:4" x14ac:dyDescent="0.55000000000000004">
      <c r="A83" s="46">
        <v>82</v>
      </c>
      <c r="B83" s="42" t="s">
        <v>990</v>
      </c>
      <c r="C83" s="44" t="s">
        <v>991</v>
      </c>
      <c r="D83" s="46" t="b">
        <f>IF(('2_SurveyValidationWorksheet'!$C$283=
SUM('2_SurveyValidationWorksheet'!$C$284,
'2_SurveyValidationWorksheet'!$C$301)),
TRUE,FALSE)</f>
        <v>1</v>
      </c>
    </row>
    <row r="84" spans="1:4" ht="28.8" x14ac:dyDescent="0.55000000000000004">
      <c r="A84" s="46">
        <v>83</v>
      </c>
      <c r="B84" s="42" t="s">
        <v>1042</v>
      </c>
      <c r="C84" s="44" t="s">
        <v>992</v>
      </c>
      <c r="D84" s="46" t="b">
        <f>IF(('2_SurveyValidationWorksheet'!$C$284=
SUM('2_SurveyValidationWorksheet'!$C$285,
'2_SurveyValidationWorksheet'!$C$298)),
TRUE,FALSE)</f>
        <v>1</v>
      </c>
    </row>
    <row r="85" spans="1:4" x14ac:dyDescent="0.55000000000000004">
      <c r="A85" s="46">
        <v>84</v>
      </c>
      <c r="B85" s="42" t="s">
        <v>993</v>
      </c>
      <c r="C85" s="44" t="s">
        <v>994</v>
      </c>
      <c r="D85" s="46" t="b">
        <f>IF('2_SurveyValidationWorksheet'!$C$285&lt;=
'2_SurveyValidationWorksheet'!$C$34,
TRUE,FALSE)</f>
        <v>1</v>
      </c>
    </row>
    <row r="86" spans="1:4" x14ac:dyDescent="0.55000000000000004">
      <c r="A86" s="46">
        <v>85</v>
      </c>
      <c r="B86" s="42" t="s">
        <v>1043</v>
      </c>
      <c r="C86" s="44" t="s">
        <v>995</v>
      </c>
      <c r="D86" s="46" t="b">
        <f>IF('2_SurveyValidationWorksheet'!$C$285=
'2_SurveyValidationWorksheet'!$C$291,
TRUE,FALSE)</f>
        <v>1</v>
      </c>
    </row>
    <row r="87" spans="1:4" x14ac:dyDescent="0.55000000000000004">
      <c r="A87" s="46">
        <v>86</v>
      </c>
      <c r="B87" s="42" t="s">
        <v>1052</v>
      </c>
      <c r="C87" s="44" t="s">
        <v>996</v>
      </c>
      <c r="D87" s="46" t="b">
        <f>IF('2_SurveyValidationWorksheet'!$C$301=
'2_SurveyValidationWorksheet'!$C$307,
TRUE,FALSE)</f>
        <v>1</v>
      </c>
    </row>
    <row r="88" spans="1:4" ht="28.8" x14ac:dyDescent="0.55000000000000004">
      <c r="A88" s="46">
        <v>87</v>
      </c>
      <c r="B88" s="42" t="s">
        <v>997</v>
      </c>
      <c r="C88" s="44" t="s">
        <v>998</v>
      </c>
      <c r="D88" s="46" t="b">
        <f>IF(('2_SurveyValidationWorksheet'!$C$310=
SUM('2_SurveyValidationWorksheet'!$C$312,
'2_SurveyValidationWorksheet'!$C$328)),
TRUE,FALSE)</f>
        <v>1</v>
      </c>
    </row>
    <row r="89" spans="1:4" ht="28.8" x14ac:dyDescent="0.55000000000000004">
      <c r="A89" s="46">
        <v>88</v>
      </c>
      <c r="B89" s="42" t="s">
        <v>999</v>
      </c>
      <c r="C89" s="44" t="s">
        <v>1000</v>
      </c>
      <c r="D89" s="46" t="b">
        <f>IF(('2_SurveyValidationWorksheet'!$C$310&gt;=
SUM('2_SurveyValidationWorksheet'!$C$346,
'2_SurveyValidationWorksheet'!$C$349,
'2_SurveyValidationWorksheet'!$C$352)),
TRUE,FALSE)</f>
        <v>1</v>
      </c>
    </row>
    <row r="90" spans="1:4" ht="28.8" x14ac:dyDescent="0.55000000000000004">
      <c r="A90" s="46">
        <v>89</v>
      </c>
      <c r="B90" s="42" t="s">
        <v>1051</v>
      </c>
      <c r="C90" s="44" t="s">
        <v>1018</v>
      </c>
      <c r="D90" s="46" t="b">
        <f>IF('2_SurveyValidationWorksheet'!$C$334=
'2_SurveyValidationWorksheet'!$C$328,
TRUE,FALSE)</f>
        <v>1</v>
      </c>
    </row>
    <row r="91" spans="1:4" ht="28.8" x14ac:dyDescent="0.55000000000000004">
      <c r="A91" s="46">
        <v>90</v>
      </c>
      <c r="B91" s="42" t="s">
        <v>1044</v>
      </c>
      <c r="C91" s="44" t="s">
        <v>1001</v>
      </c>
      <c r="D91" s="46" t="b">
        <f>IF(('2_SurveyValidationWorksheet'!$C$312=
SUM('2_SurveyValidationWorksheet'!$C$313,
'2_SurveyValidationWorksheet'!$C$326)),
TRUE,FALSE)</f>
        <v>1</v>
      </c>
    </row>
    <row r="92" spans="1:4" ht="28.8" x14ac:dyDescent="0.55000000000000004">
      <c r="A92" s="46">
        <v>91</v>
      </c>
      <c r="B92" s="42" t="s">
        <v>1045</v>
      </c>
      <c r="C92" s="1" t="s">
        <v>1002</v>
      </c>
      <c r="D92" s="46" t="b">
        <f>IF('2_SurveyValidationWorksheet'!$C$313=
'2_SurveyValidationWorksheet'!$C$319,
TRUE,FALSE)</f>
        <v>1</v>
      </c>
    </row>
    <row r="93" spans="1:4" x14ac:dyDescent="0.55000000000000004">
      <c r="A93" s="46">
        <v>92</v>
      </c>
      <c r="B93" s="42" t="s">
        <v>1003</v>
      </c>
      <c r="C93" s="1" t="s">
        <v>1004</v>
      </c>
      <c r="D93" s="46" t="b">
        <f>IF('2_SurveyValidationWorksheet'!$C$346&lt;=
'2_SurveyValidationWorksheet'!$C$310,
TRUE,FALSE)</f>
        <v>1</v>
      </c>
    </row>
    <row r="94" spans="1:4" x14ac:dyDescent="0.55000000000000004">
      <c r="A94" s="46">
        <v>93</v>
      </c>
      <c r="B94" s="42" t="s">
        <v>1005</v>
      </c>
      <c r="C94" s="1" t="s">
        <v>1006</v>
      </c>
      <c r="D94" s="46" t="b">
        <f>IF('2_SurveyValidationWorksheet'!$C$349&lt;
'2_SurveyValidationWorksheet'!$C$310,
TRUE,FALSE)</f>
        <v>0</v>
      </c>
    </row>
    <row r="95" spans="1:4" x14ac:dyDescent="0.55000000000000004">
      <c r="A95" s="46">
        <v>94</v>
      </c>
      <c r="B95" s="42" t="s">
        <v>1007</v>
      </c>
      <c r="C95" s="1" t="s">
        <v>1008</v>
      </c>
      <c r="D95" s="46" t="b">
        <f>IF('2_SurveyValidationWorksheet'!$C$349&lt;=
'2_SurveyValidationWorksheet'!$C$346,
TRUE,FALSE)</f>
        <v>1</v>
      </c>
    </row>
    <row r="96" spans="1:4" x14ac:dyDescent="0.55000000000000004">
      <c r="A96" s="46">
        <v>95</v>
      </c>
      <c r="B96" s="42" t="s">
        <v>1009</v>
      </c>
      <c r="C96" s="1" t="s">
        <v>1010</v>
      </c>
      <c r="D96" s="46" t="b">
        <f>IF('2_SurveyValidationWorksheet'!$C$352&lt;
'2_SurveyValidationWorksheet'!$C$310,
TRUE,FALSE)</f>
        <v>0</v>
      </c>
    </row>
    <row r="97" spans="1:4" x14ac:dyDescent="0.55000000000000004">
      <c r="A97" s="46">
        <v>96</v>
      </c>
      <c r="B97" s="42" t="s">
        <v>1011</v>
      </c>
      <c r="C97" s="1" t="s">
        <v>1012</v>
      </c>
      <c r="D97" s="46" t="b">
        <f>IF('2_SurveyValidationWorksheet'!$C$352&lt;=
'2_SurveyValidationWorksheet'!$C$349,
TRUE,FALSE)</f>
        <v>1</v>
      </c>
    </row>
  </sheetData>
  <autoFilter ref="A1:D100" xr:uid="{C59AD008-0136-44AE-9352-9808E671A81A}"/>
  <sortState xmlns:xlrd2="http://schemas.microsoft.com/office/spreadsheetml/2017/richdata2" ref="B2:D97">
    <sortCondition ref="C2:C97"/>
  </sortState>
  <conditionalFormatting sqref="D101:D1048576 C75 C77:C81 D38:D45 D47:D68 D82:D85 D87:D92 D1:D36">
    <cfRule type="containsText" dxfId="89" priority="91" operator="containsText" text="TRUE">
      <formula>NOT(ISERROR(SEARCH("TRUE",C1)))</formula>
    </cfRule>
    <cfRule type="containsText" dxfId="88" priority="92" operator="containsText" text="FALSE">
      <formula>NOT(ISERROR(SEARCH("FALSE",C1)))</formula>
    </cfRule>
  </conditionalFormatting>
  <conditionalFormatting sqref="C4">
    <cfRule type="containsText" dxfId="87" priority="89" operator="containsText" text="TRUE">
      <formula>NOT(ISERROR(SEARCH("TRUE",C4)))</formula>
    </cfRule>
    <cfRule type="containsText" dxfId="86" priority="90" operator="containsText" text="FALSE">
      <formula>NOT(ISERROR(SEARCH("FALSE",C4)))</formula>
    </cfRule>
  </conditionalFormatting>
  <conditionalFormatting sqref="C8">
    <cfRule type="containsText" dxfId="85" priority="87" operator="containsText" text="TRUE">
      <formula>NOT(ISERROR(SEARCH("TRUE",C8)))</formula>
    </cfRule>
    <cfRule type="containsText" dxfId="84" priority="88" operator="containsText" text="FALSE">
      <formula>NOT(ISERROR(SEARCH("FALSE",C8)))</formula>
    </cfRule>
  </conditionalFormatting>
  <conditionalFormatting sqref="C9">
    <cfRule type="containsText" dxfId="83" priority="85" operator="containsText" text="TRUE">
      <formula>NOT(ISERROR(SEARCH("TRUE",C9)))</formula>
    </cfRule>
    <cfRule type="containsText" dxfId="82" priority="86" operator="containsText" text="FALSE">
      <formula>NOT(ISERROR(SEARCH("FALSE",C9)))</formula>
    </cfRule>
  </conditionalFormatting>
  <conditionalFormatting sqref="C10">
    <cfRule type="containsText" dxfId="81" priority="83" operator="containsText" text="TRUE">
      <formula>NOT(ISERROR(SEARCH("TRUE",C10)))</formula>
    </cfRule>
    <cfRule type="containsText" dxfId="80" priority="84" operator="containsText" text="FALSE">
      <formula>NOT(ISERROR(SEARCH("FALSE",C10)))</formula>
    </cfRule>
  </conditionalFormatting>
  <conditionalFormatting sqref="C68">
    <cfRule type="containsText" dxfId="79" priority="77" operator="containsText" text="TRUE">
      <formula>NOT(ISERROR(SEARCH("TRUE",C68)))</formula>
    </cfRule>
    <cfRule type="containsText" dxfId="78" priority="78" operator="containsText" text="FALSE">
      <formula>NOT(ISERROR(SEARCH("FALSE",C68)))</formula>
    </cfRule>
  </conditionalFormatting>
  <conditionalFormatting sqref="C67">
    <cfRule type="containsText" dxfId="77" priority="75" operator="containsText" text="TRUE">
      <formula>NOT(ISERROR(SEARCH("TRUE",C67)))</formula>
    </cfRule>
    <cfRule type="containsText" dxfId="76" priority="76" operator="containsText" text="FALSE">
      <formula>NOT(ISERROR(SEARCH("FALSE",C67)))</formula>
    </cfRule>
  </conditionalFormatting>
  <conditionalFormatting sqref="C58">
    <cfRule type="containsText" dxfId="75" priority="73" operator="containsText" text="TRUE">
      <formula>NOT(ISERROR(SEARCH("TRUE",C58)))</formula>
    </cfRule>
    <cfRule type="containsText" dxfId="74" priority="74" operator="containsText" text="FALSE">
      <formula>NOT(ISERROR(SEARCH("FALSE",C58)))</formula>
    </cfRule>
  </conditionalFormatting>
  <conditionalFormatting sqref="C61">
    <cfRule type="containsText" dxfId="73" priority="71" operator="containsText" text="TRUE">
      <formula>NOT(ISERROR(SEARCH("TRUE",C61)))</formula>
    </cfRule>
    <cfRule type="containsText" dxfId="72" priority="72" operator="containsText" text="FALSE">
      <formula>NOT(ISERROR(SEARCH("FALSE",C61)))</formula>
    </cfRule>
  </conditionalFormatting>
  <conditionalFormatting sqref="C59">
    <cfRule type="containsText" dxfId="71" priority="69" operator="containsText" text="TRUE">
      <formula>NOT(ISERROR(SEARCH("TRUE",C59)))</formula>
    </cfRule>
    <cfRule type="containsText" dxfId="70" priority="70" operator="containsText" text="FALSE">
      <formula>NOT(ISERROR(SEARCH("FALSE",C59)))</formula>
    </cfRule>
  </conditionalFormatting>
  <conditionalFormatting sqref="C63:C64">
    <cfRule type="containsText" dxfId="69" priority="67" operator="containsText" text="TRUE">
      <formula>NOT(ISERROR(SEARCH("TRUE",C63)))</formula>
    </cfRule>
    <cfRule type="containsText" dxfId="68" priority="68" operator="containsText" text="FALSE">
      <formula>NOT(ISERROR(SEARCH("FALSE",C63)))</formula>
    </cfRule>
  </conditionalFormatting>
  <conditionalFormatting sqref="C74">
    <cfRule type="containsText" dxfId="67" priority="65" operator="containsText" text="TRUE">
      <formula>NOT(ISERROR(SEARCH("TRUE",C74)))</formula>
    </cfRule>
    <cfRule type="containsText" dxfId="66" priority="66" operator="containsText" text="FALSE">
      <formula>NOT(ISERROR(SEARCH("FALSE",C74)))</formula>
    </cfRule>
  </conditionalFormatting>
  <conditionalFormatting sqref="D81">
    <cfRule type="containsText" dxfId="65" priority="63" operator="containsText" text="TRUE">
      <formula>NOT(ISERROR(SEARCH("TRUE",D81)))</formula>
    </cfRule>
    <cfRule type="containsText" dxfId="64" priority="64" operator="containsText" text="FALSE">
      <formula>NOT(ISERROR(SEARCH("FALSE",D81)))</formula>
    </cfRule>
  </conditionalFormatting>
  <conditionalFormatting sqref="D80">
    <cfRule type="containsText" dxfId="63" priority="59" operator="containsText" text="TRUE">
      <formula>NOT(ISERROR(SEARCH("TRUE",D80)))</formula>
    </cfRule>
    <cfRule type="containsText" dxfId="62" priority="60" operator="containsText" text="FALSE">
      <formula>NOT(ISERROR(SEARCH("FALSE",D80)))</formula>
    </cfRule>
  </conditionalFormatting>
  <conditionalFormatting sqref="D79">
    <cfRule type="containsText" dxfId="61" priority="57" operator="containsText" text="TRUE">
      <formula>NOT(ISERROR(SEARCH("TRUE",D79)))</formula>
    </cfRule>
    <cfRule type="containsText" dxfId="60" priority="58" operator="containsText" text="FALSE">
      <formula>NOT(ISERROR(SEARCH("FALSE",D79)))</formula>
    </cfRule>
  </conditionalFormatting>
  <conditionalFormatting sqref="D78">
    <cfRule type="containsText" dxfId="59" priority="55" operator="containsText" text="TRUE">
      <formula>NOT(ISERROR(SEARCH("TRUE",D78)))</formula>
    </cfRule>
    <cfRule type="containsText" dxfId="58" priority="56" operator="containsText" text="FALSE">
      <formula>NOT(ISERROR(SEARCH("FALSE",D78)))</formula>
    </cfRule>
  </conditionalFormatting>
  <conditionalFormatting sqref="D77">
    <cfRule type="containsText" dxfId="57" priority="51" operator="containsText" text="TRUE">
      <formula>NOT(ISERROR(SEARCH("TRUE",D77)))</formula>
    </cfRule>
    <cfRule type="containsText" dxfId="56" priority="52" operator="containsText" text="FALSE">
      <formula>NOT(ISERROR(SEARCH("FALSE",D77)))</formula>
    </cfRule>
  </conditionalFormatting>
  <conditionalFormatting sqref="D75">
    <cfRule type="containsText" dxfId="55" priority="43" operator="containsText" text="TRUE">
      <formula>NOT(ISERROR(SEARCH("TRUE",D75)))</formula>
    </cfRule>
    <cfRule type="containsText" dxfId="54" priority="44" operator="containsText" text="FALSE">
      <formula>NOT(ISERROR(SEARCH("FALSE",D75)))</formula>
    </cfRule>
  </conditionalFormatting>
  <conditionalFormatting sqref="D74">
    <cfRule type="containsText" dxfId="53" priority="41" operator="containsText" text="TRUE">
      <formula>NOT(ISERROR(SEARCH("TRUE",D74)))</formula>
    </cfRule>
    <cfRule type="containsText" dxfId="52" priority="42" operator="containsText" text="FALSE">
      <formula>NOT(ISERROR(SEARCH("FALSE",D74)))</formula>
    </cfRule>
  </conditionalFormatting>
  <conditionalFormatting sqref="D73">
    <cfRule type="containsText" dxfId="51" priority="39" operator="containsText" text="TRUE">
      <formula>NOT(ISERROR(SEARCH("TRUE",D73)))</formula>
    </cfRule>
    <cfRule type="containsText" dxfId="50" priority="40" operator="containsText" text="FALSE">
      <formula>NOT(ISERROR(SEARCH("FALSE",D73)))</formula>
    </cfRule>
  </conditionalFormatting>
  <conditionalFormatting sqref="D72">
    <cfRule type="containsText" dxfId="49" priority="37" operator="containsText" text="TRUE">
      <formula>NOT(ISERROR(SEARCH("TRUE",D72)))</formula>
    </cfRule>
    <cfRule type="containsText" dxfId="48" priority="38" operator="containsText" text="FALSE">
      <formula>NOT(ISERROR(SEARCH("FALSE",D72)))</formula>
    </cfRule>
  </conditionalFormatting>
  <conditionalFormatting sqref="D71">
    <cfRule type="containsText" dxfId="47" priority="35" operator="containsText" text="TRUE">
      <formula>NOT(ISERROR(SEARCH("TRUE",D71)))</formula>
    </cfRule>
    <cfRule type="containsText" dxfId="46" priority="36" operator="containsText" text="FALSE">
      <formula>NOT(ISERROR(SEARCH("FALSE",D71)))</formula>
    </cfRule>
  </conditionalFormatting>
  <conditionalFormatting sqref="D70">
    <cfRule type="containsText" dxfId="45" priority="33" operator="containsText" text="TRUE">
      <formula>NOT(ISERROR(SEARCH("TRUE",D70)))</formula>
    </cfRule>
    <cfRule type="containsText" dxfId="44" priority="34" operator="containsText" text="FALSE">
      <formula>NOT(ISERROR(SEARCH("FALSE",D70)))</formula>
    </cfRule>
  </conditionalFormatting>
  <conditionalFormatting sqref="D69">
    <cfRule type="containsText" dxfId="43" priority="31" operator="containsText" text="TRUE">
      <formula>NOT(ISERROR(SEARCH("TRUE",D69)))</formula>
    </cfRule>
    <cfRule type="containsText" dxfId="42" priority="32" operator="containsText" text="FALSE">
      <formula>NOT(ISERROR(SEARCH("FALSE",D69)))</formula>
    </cfRule>
  </conditionalFormatting>
  <conditionalFormatting sqref="C76">
    <cfRule type="containsText" dxfId="41" priority="29" operator="containsText" text="TRUE">
      <formula>NOT(ISERROR(SEARCH("TRUE",C76)))</formula>
    </cfRule>
    <cfRule type="containsText" dxfId="40" priority="30" operator="containsText" text="FALSE">
      <formula>NOT(ISERROR(SEARCH("FALSE",C76)))</formula>
    </cfRule>
  </conditionalFormatting>
  <conditionalFormatting sqref="D76">
    <cfRule type="containsText" dxfId="39" priority="27" operator="containsText" text="TRUE">
      <formula>NOT(ISERROR(SEARCH("TRUE",D76)))</formula>
    </cfRule>
    <cfRule type="containsText" dxfId="38" priority="28" operator="containsText" text="FALSE">
      <formula>NOT(ISERROR(SEARCH("FALSE",D76)))</formula>
    </cfRule>
  </conditionalFormatting>
  <conditionalFormatting sqref="D30">
    <cfRule type="containsText" dxfId="37" priority="25" operator="containsText" text="TRUE">
      <formula>NOT(ISERROR(SEARCH("TRUE",D30)))</formula>
    </cfRule>
    <cfRule type="containsText" dxfId="36" priority="26" operator="containsText" text="FALSE">
      <formula>NOT(ISERROR(SEARCH("FALSE",D30)))</formula>
    </cfRule>
  </conditionalFormatting>
  <conditionalFormatting sqref="D46">
    <cfRule type="containsText" dxfId="35" priority="23" operator="containsText" text="TRUE">
      <formula>NOT(ISERROR(SEARCH("TRUE",D46)))</formula>
    </cfRule>
    <cfRule type="containsText" dxfId="34" priority="24" operator="containsText" text="FALSE">
      <formula>NOT(ISERROR(SEARCH("FALSE",D46)))</formula>
    </cfRule>
  </conditionalFormatting>
  <conditionalFormatting sqref="D37">
    <cfRule type="containsText" dxfId="33" priority="15" operator="containsText" text="TRUE">
      <formula>NOT(ISERROR(SEARCH("TRUE",D37)))</formula>
    </cfRule>
    <cfRule type="containsText" dxfId="32" priority="16" operator="containsText" text="FALSE">
      <formula>NOT(ISERROR(SEARCH("FALSE",D37)))</formula>
    </cfRule>
  </conditionalFormatting>
  <conditionalFormatting sqref="D94:D97">
    <cfRule type="containsText" dxfId="31" priority="9" operator="containsText" text="TRUE">
      <formula>NOT(ISERROR(SEARCH("TRUE",D94)))</formula>
    </cfRule>
    <cfRule type="containsText" dxfId="30" priority="10" operator="containsText" text="FALSE">
      <formula>NOT(ISERROR(SEARCH("FALSE",D94)))</formula>
    </cfRule>
  </conditionalFormatting>
  <conditionalFormatting sqref="D86">
    <cfRule type="containsText" dxfId="29" priority="11" operator="containsText" text="TRUE">
      <formula>NOT(ISERROR(SEARCH("TRUE",D86)))</formula>
    </cfRule>
    <cfRule type="containsText" dxfId="28" priority="12" operator="containsText" text="FALSE">
      <formula>NOT(ISERROR(SEARCH("FALSE",D86)))</formula>
    </cfRule>
  </conditionalFormatting>
  <conditionalFormatting sqref="D93">
    <cfRule type="containsText" dxfId="27" priority="5" operator="containsText" text="TRUE">
      <formula>NOT(ISERROR(SEARCH("TRUE",D93)))</formula>
    </cfRule>
    <cfRule type="containsText" dxfId="26" priority="6" operator="containsText" text="FALSE">
      <formula>NOT(ISERROR(SEARCH("FALSE",D93)))</formula>
    </cfRule>
  </conditionalFormatting>
  <conditionalFormatting sqref="D98">
    <cfRule type="containsText" dxfId="25" priority="3" operator="containsText" text="TRUE">
      <formula>NOT(ISERROR(SEARCH("TRUE",D98)))</formula>
    </cfRule>
    <cfRule type="containsText" dxfId="24" priority="4" operator="containsText" text="FALSE">
      <formula>NOT(ISERROR(SEARCH("FALSE",D98)))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A6FF7-063A-4637-BD48-D286C3EE529E}">
  <dimension ref="A1:O168"/>
  <sheetViews>
    <sheetView workbookViewId="0">
      <pane ySplit="1" topLeftCell="A2" activePane="bottomLeft" state="frozen"/>
      <selection pane="bottomLeft" activeCell="C28" sqref="C28"/>
    </sheetView>
  </sheetViews>
  <sheetFormatPr defaultRowHeight="14.4" x14ac:dyDescent="0.55000000000000004"/>
  <cols>
    <col min="1" max="1" width="45.3125" style="42" customWidth="1"/>
    <col min="2" max="2" width="8.83984375" style="42"/>
    <col min="3" max="3" width="21.9453125" style="42" customWidth="1"/>
    <col min="4" max="4" width="8.83984375" style="42"/>
    <col min="5" max="5" width="21.9453125" style="42" customWidth="1"/>
    <col min="6" max="6" width="8.83984375" style="42"/>
    <col min="7" max="7" width="21.9453125" style="42" customWidth="1"/>
    <col min="8" max="8" width="8.83984375" style="42"/>
    <col min="9" max="9" width="21.9453125" style="42" customWidth="1"/>
    <col min="10" max="10" width="8.83984375" style="42"/>
    <col min="11" max="11" width="21.9453125" style="42" customWidth="1"/>
    <col min="12" max="12" width="8.83984375" style="42"/>
    <col min="13" max="13" width="21.9453125" style="42" customWidth="1"/>
    <col min="14" max="14" width="8.83984375" style="42"/>
    <col min="15" max="15" width="21.9453125" style="42" customWidth="1"/>
    <col min="16" max="16384" width="8.83984375" style="42"/>
  </cols>
  <sheetData>
    <row r="1" spans="1:15" ht="59.4" customHeight="1" x14ac:dyDescent="0.55000000000000004">
      <c r="A1" s="42" t="s">
        <v>727</v>
      </c>
      <c r="C1" s="42" t="s">
        <v>728</v>
      </c>
      <c r="E1" s="42" t="s">
        <v>751</v>
      </c>
      <c r="G1" s="42" t="s">
        <v>874</v>
      </c>
      <c r="I1" s="42" t="s">
        <v>942</v>
      </c>
      <c r="K1" s="42" t="s">
        <v>761</v>
      </c>
      <c r="M1" s="42" t="s">
        <v>843</v>
      </c>
      <c r="O1" s="42" t="s">
        <v>842</v>
      </c>
    </row>
    <row r="2" spans="1:15" x14ac:dyDescent="0.55000000000000004">
      <c r="A2" s="42" t="s">
        <v>560</v>
      </c>
      <c r="C2" s="42" t="s">
        <v>3</v>
      </c>
      <c r="E2" s="42" t="s">
        <v>733</v>
      </c>
      <c r="G2" s="42" t="s">
        <v>26</v>
      </c>
      <c r="I2" s="42" t="s">
        <v>26</v>
      </c>
      <c r="K2" s="42" t="s">
        <v>20</v>
      </c>
      <c r="M2" s="42" t="s">
        <v>834</v>
      </c>
      <c r="O2" s="42" t="s">
        <v>834</v>
      </c>
    </row>
    <row r="3" spans="1:15" x14ac:dyDescent="0.55000000000000004">
      <c r="A3" s="42" t="s">
        <v>561</v>
      </c>
      <c r="C3" s="42" t="s">
        <v>729</v>
      </c>
      <c r="E3" s="42" t="s">
        <v>734</v>
      </c>
      <c r="G3" s="42" t="s">
        <v>13</v>
      </c>
      <c r="I3" s="42" t="s">
        <v>13</v>
      </c>
      <c r="K3" s="42" t="s">
        <v>752</v>
      </c>
      <c r="M3" s="42" t="s">
        <v>178</v>
      </c>
      <c r="O3" s="42" t="s">
        <v>178</v>
      </c>
    </row>
    <row r="4" spans="1:15" x14ac:dyDescent="0.55000000000000004">
      <c r="A4" s="42" t="s">
        <v>562</v>
      </c>
      <c r="C4" s="42" t="s">
        <v>730</v>
      </c>
      <c r="E4" s="42" t="s">
        <v>735</v>
      </c>
      <c r="I4" s="42" t="s">
        <v>758</v>
      </c>
      <c r="M4" s="42" t="s">
        <v>835</v>
      </c>
      <c r="O4" s="42" t="s">
        <v>835</v>
      </c>
    </row>
    <row r="5" spans="1:15" x14ac:dyDescent="0.55000000000000004">
      <c r="A5" s="42" t="s">
        <v>563</v>
      </c>
      <c r="C5" s="42" t="s">
        <v>731</v>
      </c>
      <c r="E5" s="42" t="s">
        <v>736</v>
      </c>
      <c r="M5" s="42" t="s">
        <v>182</v>
      </c>
      <c r="O5" s="42" t="s">
        <v>841</v>
      </c>
    </row>
    <row r="6" spans="1:15" x14ac:dyDescent="0.55000000000000004">
      <c r="A6" s="42" t="s">
        <v>564</v>
      </c>
      <c r="C6" s="42" t="s">
        <v>732</v>
      </c>
      <c r="E6" s="42" t="s">
        <v>737</v>
      </c>
      <c r="M6" s="42" t="s">
        <v>362</v>
      </c>
      <c r="O6" s="42" t="s">
        <v>182</v>
      </c>
    </row>
    <row r="7" spans="1:15" x14ac:dyDescent="0.55000000000000004">
      <c r="A7" s="42" t="s">
        <v>565</v>
      </c>
      <c r="E7" s="42" t="s">
        <v>738</v>
      </c>
      <c r="M7" s="42" t="s">
        <v>186</v>
      </c>
      <c r="O7" s="42" t="s">
        <v>362</v>
      </c>
    </row>
    <row r="8" spans="1:15" x14ac:dyDescent="0.55000000000000004">
      <c r="A8" s="42" t="s">
        <v>566</v>
      </c>
      <c r="E8" s="42" t="s">
        <v>739</v>
      </c>
      <c r="M8" s="42" t="s">
        <v>836</v>
      </c>
      <c r="O8" s="42" t="s">
        <v>186</v>
      </c>
    </row>
    <row r="9" spans="1:15" x14ac:dyDescent="0.55000000000000004">
      <c r="A9" s="42" t="s">
        <v>567</v>
      </c>
      <c r="E9" s="42" t="s">
        <v>740</v>
      </c>
      <c r="O9" s="42" t="s">
        <v>836</v>
      </c>
    </row>
    <row r="10" spans="1:15" x14ac:dyDescent="0.55000000000000004">
      <c r="A10" s="42" t="s">
        <v>568</v>
      </c>
      <c r="E10" s="42" t="s">
        <v>741</v>
      </c>
    </row>
    <row r="11" spans="1:15" x14ac:dyDescent="0.55000000000000004">
      <c r="A11" s="42" t="s">
        <v>569</v>
      </c>
      <c r="E11" s="42" t="s">
        <v>742</v>
      </c>
    </row>
    <row r="12" spans="1:15" x14ac:dyDescent="0.55000000000000004">
      <c r="A12" s="42" t="s">
        <v>570</v>
      </c>
      <c r="E12" s="42" t="s">
        <v>743</v>
      </c>
    </row>
    <row r="13" spans="1:15" x14ac:dyDescent="0.55000000000000004">
      <c r="A13" s="42" t="s">
        <v>571</v>
      </c>
      <c r="E13" s="42" t="s">
        <v>5</v>
      </c>
    </row>
    <row r="14" spans="1:15" x14ac:dyDescent="0.55000000000000004">
      <c r="A14" s="42" t="s">
        <v>572</v>
      </c>
      <c r="E14" s="42" t="s">
        <v>744</v>
      </c>
    </row>
    <row r="15" spans="1:15" x14ac:dyDescent="0.55000000000000004">
      <c r="A15" s="42" t="s">
        <v>573</v>
      </c>
      <c r="E15" s="42" t="s">
        <v>745</v>
      </c>
    </row>
    <row r="16" spans="1:15" x14ac:dyDescent="0.55000000000000004">
      <c r="A16" s="42" t="s">
        <v>574</v>
      </c>
      <c r="E16" s="42" t="s">
        <v>746</v>
      </c>
    </row>
    <row r="17" spans="1:5" x14ac:dyDescent="0.55000000000000004">
      <c r="A17" s="42" t="s">
        <v>575</v>
      </c>
      <c r="E17" s="42" t="s">
        <v>747</v>
      </c>
    </row>
    <row r="18" spans="1:5" x14ac:dyDescent="0.55000000000000004">
      <c r="A18" s="42" t="s">
        <v>576</v>
      </c>
      <c r="E18" s="42" t="s">
        <v>748</v>
      </c>
    </row>
    <row r="19" spans="1:5" x14ac:dyDescent="0.55000000000000004">
      <c r="A19" s="42" t="s">
        <v>577</v>
      </c>
      <c r="E19" s="42" t="s">
        <v>749</v>
      </c>
    </row>
    <row r="20" spans="1:5" ht="28.8" x14ac:dyDescent="0.55000000000000004">
      <c r="A20" s="42" t="s">
        <v>578</v>
      </c>
      <c r="E20" s="42" t="s">
        <v>750</v>
      </c>
    </row>
    <row r="21" spans="1:5" x14ac:dyDescent="0.55000000000000004">
      <c r="A21" s="42" t="s">
        <v>579</v>
      </c>
    </row>
    <row r="22" spans="1:5" x14ac:dyDescent="0.55000000000000004">
      <c r="A22" s="42" t="s">
        <v>580</v>
      </c>
    </row>
    <row r="23" spans="1:5" x14ac:dyDescent="0.55000000000000004">
      <c r="A23" s="42" t="s">
        <v>581</v>
      </c>
    </row>
    <row r="24" spans="1:5" x14ac:dyDescent="0.55000000000000004">
      <c r="A24" s="42" t="s">
        <v>582</v>
      </c>
    </row>
    <row r="25" spans="1:5" x14ac:dyDescent="0.55000000000000004">
      <c r="A25" s="42" t="s">
        <v>583</v>
      </c>
    </row>
    <row r="26" spans="1:5" x14ac:dyDescent="0.55000000000000004">
      <c r="A26" s="42" t="s">
        <v>584</v>
      </c>
    </row>
    <row r="27" spans="1:5" x14ac:dyDescent="0.55000000000000004">
      <c r="A27" s="42" t="s">
        <v>585</v>
      </c>
    </row>
    <row r="28" spans="1:5" x14ac:dyDescent="0.55000000000000004">
      <c r="A28" s="42" t="s">
        <v>586</v>
      </c>
    </row>
    <row r="29" spans="1:5" x14ac:dyDescent="0.55000000000000004">
      <c r="A29" s="42" t="s">
        <v>587</v>
      </c>
    </row>
    <row r="30" spans="1:5" x14ac:dyDescent="0.55000000000000004">
      <c r="A30" s="42" t="s">
        <v>588</v>
      </c>
    </row>
    <row r="31" spans="1:5" x14ac:dyDescent="0.55000000000000004">
      <c r="A31" s="42" t="s">
        <v>589</v>
      </c>
    </row>
    <row r="32" spans="1:5" x14ac:dyDescent="0.55000000000000004">
      <c r="A32" s="42" t="s">
        <v>590</v>
      </c>
    </row>
    <row r="33" spans="1:1" x14ac:dyDescent="0.55000000000000004">
      <c r="A33" s="42" t="s">
        <v>591</v>
      </c>
    </row>
    <row r="34" spans="1:1" x14ac:dyDescent="0.55000000000000004">
      <c r="A34" s="42" t="s">
        <v>592</v>
      </c>
    </row>
    <row r="35" spans="1:1" x14ac:dyDescent="0.55000000000000004">
      <c r="A35" s="42" t="s">
        <v>593</v>
      </c>
    </row>
    <row r="36" spans="1:1" x14ac:dyDescent="0.55000000000000004">
      <c r="A36" s="42" t="s">
        <v>594</v>
      </c>
    </row>
    <row r="37" spans="1:1" x14ac:dyDescent="0.55000000000000004">
      <c r="A37" s="42" t="s">
        <v>595</v>
      </c>
    </row>
    <row r="38" spans="1:1" x14ac:dyDescent="0.55000000000000004">
      <c r="A38" s="42" t="s">
        <v>596</v>
      </c>
    </row>
    <row r="39" spans="1:1" x14ac:dyDescent="0.55000000000000004">
      <c r="A39" s="42" t="s">
        <v>597</v>
      </c>
    </row>
    <row r="40" spans="1:1" x14ac:dyDescent="0.55000000000000004">
      <c r="A40" s="42" t="s">
        <v>598</v>
      </c>
    </row>
    <row r="41" spans="1:1" x14ac:dyDescent="0.55000000000000004">
      <c r="A41" s="42" t="s">
        <v>599</v>
      </c>
    </row>
    <row r="42" spans="1:1" x14ac:dyDescent="0.55000000000000004">
      <c r="A42" s="42" t="s">
        <v>600</v>
      </c>
    </row>
    <row r="43" spans="1:1" x14ac:dyDescent="0.55000000000000004">
      <c r="A43" s="42" t="s">
        <v>601</v>
      </c>
    </row>
    <row r="44" spans="1:1" x14ac:dyDescent="0.55000000000000004">
      <c r="A44" s="42" t="s">
        <v>602</v>
      </c>
    </row>
    <row r="45" spans="1:1" x14ac:dyDescent="0.55000000000000004">
      <c r="A45" s="42" t="s">
        <v>603</v>
      </c>
    </row>
    <row r="46" spans="1:1" x14ac:dyDescent="0.55000000000000004">
      <c r="A46" s="42" t="s">
        <v>604</v>
      </c>
    </row>
    <row r="47" spans="1:1" x14ac:dyDescent="0.55000000000000004">
      <c r="A47" s="42" t="s">
        <v>605</v>
      </c>
    </row>
    <row r="48" spans="1:1" x14ac:dyDescent="0.55000000000000004">
      <c r="A48" s="42" t="s">
        <v>606</v>
      </c>
    </row>
    <row r="49" spans="1:1" x14ac:dyDescent="0.55000000000000004">
      <c r="A49" s="42" t="s">
        <v>607</v>
      </c>
    </row>
    <row r="50" spans="1:1" x14ac:dyDescent="0.55000000000000004">
      <c r="A50" s="42" t="s">
        <v>608</v>
      </c>
    </row>
    <row r="51" spans="1:1" x14ac:dyDescent="0.55000000000000004">
      <c r="A51" s="42" t="s">
        <v>609</v>
      </c>
    </row>
    <row r="52" spans="1:1" x14ac:dyDescent="0.55000000000000004">
      <c r="A52" s="42" t="s">
        <v>610</v>
      </c>
    </row>
    <row r="53" spans="1:1" x14ac:dyDescent="0.55000000000000004">
      <c r="A53" s="42" t="s">
        <v>611</v>
      </c>
    </row>
    <row r="54" spans="1:1" x14ac:dyDescent="0.55000000000000004">
      <c r="A54" s="42" t="s">
        <v>612</v>
      </c>
    </row>
    <row r="55" spans="1:1" x14ac:dyDescent="0.55000000000000004">
      <c r="A55" s="42" t="s">
        <v>613</v>
      </c>
    </row>
    <row r="56" spans="1:1" x14ac:dyDescent="0.55000000000000004">
      <c r="A56" s="42" t="s">
        <v>614</v>
      </c>
    </row>
    <row r="57" spans="1:1" x14ac:dyDescent="0.55000000000000004">
      <c r="A57" s="42" t="s">
        <v>615</v>
      </c>
    </row>
    <row r="58" spans="1:1" x14ac:dyDescent="0.55000000000000004">
      <c r="A58" s="42" t="s">
        <v>616</v>
      </c>
    </row>
    <row r="59" spans="1:1" x14ac:dyDescent="0.55000000000000004">
      <c r="A59" s="42" t="s">
        <v>617</v>
      </c>
    </row>
    <row r="60" spans="1:1" x14ac:dyDescent="0.55000000000000004">
      <c r="A60" s="42" t="s">
        <v>618</v>
      </c>
    </row>
    <row r="61" spans="1:1" x14ac:dyDescent="0.55000000000000004">
      <c r="A61" s="42" t="s">
        <v>619</v>
      </c>
    </row>
    <row r="62" spans="1:1" x14ac:dyDescent="0.55000000000000004">
      <c r="A62" s="42" t="s">
        <v>620</v>
      </c>
    </row>
    <row r="63" spans="1:1" x14ac:dyDescent="0.55000000000000004">
      <c r="A63" s="42" t="s">
        <v>621</v>
      </c>
    </row>
    <row r="64" spans="1:1" x14ac:dyDescent="0.55000000000000004">
      <c r="A64" s="42" t="s">
        <v>622</v>
      </c>
    </row>
    <row r="65" spans="1:1" x14ac:dyDescent="0.55000000000000004">
      <c r="A65" s="42" t="s">
        <v>623</v>
      </c>
    </row>
    <row r="66" spans="1:1" x14ac:dyDescent="0.55000000000000004">
      <c r="A66" s="42" t="s">
        <v>624</v>
      </c>
    </row>
    <row r="67" spans="1:1" x14ac:dyDescent="0.55000000000000004">
      <c r="A67" s="42" t="s">
        <v>625</v>
      </c>
    </row>
    <row r="68" spans="1:1" x14ac:dyDescent="0.55000000000000004">
      <c r="A68" s="42" t="s">
        <v>626</v>
      </c>
    </row>
    <row r="69" spans="1:1" x14ac:dyDescent="0.55000000000000004">
      <c r="A69" s="42" t="s">
        <v>627</v>
      </c>
    </row>
    <row r="70" spans="1:1" x14ac:dyDescent="0.55000000000000004">
      <c r="A70" s="42" t="s">
        <v>628</v>
      </c>
    </row>
    <row r="71" spans="1:1" x14ac:dyDescent="0.55000000000000004">
      <c r="A71" s="42" t="s">
        <v>629</v>
      </c>
    </row>
    <row r="72" spans="1:1" x14ac:dyDescent="0.55000000000000004">
      <c r="A72" s="42" t="s">
        <v>630</v>
      </c>
    </row>
    <row r="73" spans="1:1" x14ac:dyDescent="0.55000000000000004">
      <c r="A73" s="42" t="s">
        <v>631</v>
      </c>
    </row>
    <row r="74" spans="1:1" x14ac:dyDescent="0.55000000000000004">
      <c r="A74" s="42" t="s">
        <v>632</v>
      </c>
    </row>
    <row r="75" spans="1:1" x14ac:dyDescent="0.55000000000000004">
      <c r="A75" s="42" t="s">
        <v>633</v>
      </c>
    </row>
    <row r="76" spans="1:1" x14ac:dyDescent="0.55000000000000004">
      <c r="A76" s="42" t="s">
        <v>634</v>
      </c>
    </row>
    <row r="77" spans="1:1" x14ac:dyDescent="0.55000000000000004">
      <c r="A77" s="42" t="s">
        <v>635</v>
      </c>
    </row>
    <row r="78" spans="1:1" x14ac:dyDescent="0.55000000000000004">
      <c r="A78" s="42" t="s">
        <v>636</v>
      </c>
    </row>
    <row r="79" spans="1:1" x14ac:dyDescent="0.55000000000000004">
      <c r="A79" s="42" t="s">
        <v>637</v>
      </c>
    </row>
    <row r="80" spans="1:1" x14ac:dyDescent="0.55000000000000004">
      <c r="A80" s="42" t="s">
        <v>638</v>
      </c>
    </row>
    <row r="81" spans="1:1" x14ac:dyDescent="0.55000000000000004">
      <c r="A81" s="42" t="s">
        <v>639</v>
      </c>
    </row>
    <row r="82" spans="1:1" x14ac:dyDescent="0.55000000000000004">
      <c r="A82" s="42" t="s">
        <v>640</v>
      </c>
    </row>
    <row r="83" spans="1:1" x14ac:dyDescent="0.55000000000000004">
      <c r="A83" s="42" t="s">
        <v>641</v>
      </c>
    </row>
    <row r="84" spans="1:1" x14ac:dyDescent="0.55000000000000004">
      <c r="A84" s="42" t="s">
        <v>642</v>
      </c>
    </row>
    <row r="85" spans="1:1" x14ac:dyDescent="0.55000000000000004">
      <c r="A85" s="42" t="s">
        <v>643</v>
      </c>
    </row>
    <row r="86" spans="1:1" x14ac:dyDescent="0.55000000000000004">
      <c r="A86" s="42" t="s">
        <v>644</v>
      </c>
    </row>
    <row r="87" spans="1:1" x14ac:dyDescent="0.55000000000000004">
      <c r="A87" s="42" t="s">
        <v>645</v>
      </c>
    </row>
    <row r="88" spans="1:1" x14ac:dyDescent="0.55000000000000004">
      <c r="A88" s="42" t="s">
        <v>646</v>
      </c>
    </row>
    <row r="89" spans="1:1" x14ac:dyDescent="0.55000000000000004">
      <c r="A89" s="42" t="s">
        <v>647</v>
      </c>
    </row>
    <row r="90" spans="1:1" x14ac:dyDescent="0.55000000000000004">
      <c r="A90" s="42" t="s">
        <v>648</v>
      </c>
    </row>
    <row r="91" spans="1:1" x14ac:dyDescent="0.55000000000000004">
      <c r="A91" s="42" t="s">
        <v>649</v>
      </c>
    </row>
    <row r="92" spans="1:1" x14ac:dyDescent="0.55000000000000004">
      <c r="A92" s="42" t="s">
        <v>650</v>
      </c>
    </row>
    <row r="93" spans="1:1" x14ac:dyDescent="0.55000000000000004">
      <c r="A93" s="42" t="s">
        <v>651</v>
      </c>
    </row>
    <row r="94" spans="1:1" x14ac:dyDescent="0.55000000000000004">
      <c r="A94" s="42" t="s">
        <v>652</v>
      </c>
    </row>
    <row r="95" spans="1:1" x14ac:dyDescent="0.55000000000000004">
      <c r="A95" s="42" t="s">
        <v>653</v>
      </c>
    </row>
    <row r="96" spans="1:1" x14ac:dyDescent="0.55000000000000004">
      <c r="A96" s="42" t="s">
        <v>654</v>
      </c>
    </row>
    <row r="97" spans="1:1" x14ac:dyDescent="0.55000000000000004">
      <c r="A97" s="42" t="s">
        <v>655</v>
      </c>
    </row>
    <row r="98" spans="1:1" x14ac:dyDescent="0.55000000000000004">
      <c r="A98" s="42" t="s">
        <v>656</v>
      </c>
    </row>
    <row r="99" spans="1:1" x14ac:dyDescent="0.55000000000000004">
      <c r="A99" s="42" t="s">
        <v>657</v>
      </c>
    </row>
    <row r="100" spans="1:1" x14ac:dyDescent="0.55000000000000004">
      <c r="A100" s="42" t="s">
        <v>658</v>
      </c>
    </row>
    <row r="101" spans="1:1" x14ac:dyDescent="0.55000000000000004">
      <c r="A101" s="42" t="s">
        <v>659</v>
      </c>
    </row>
    <row r="102" spans="1:1" x14ac:dyDescent="0.55000000000000004">
      <c r="A102" s="42" t="s">
        <v>660</v>
      </c>
    </row>
    <row r="103" spans="1:1" x14ac:dyDescent="0.55000000000000004">
      <c r="A103" s="42" t="s">
        <v>661</v>
      </c>
    </row>
    <row r="104" spans="1:1" x14ac:dyDescent="0.55000000000000004">
      <c r="A104" s="42" t="s">
        <v>662</v>
      </c>
    </row>
    <row r="105" spans="1:1" x14ac:dyDescent="0.55000000000000004">
      <c r="A105" s="42" t="s">
        <v>663</v>
      </c>
    </row>
    <row r="106" spans="1:1" x14ac:dyDescent="0.55000000000000004">
      <c r="A106" s="42" t="s">
        <v>664</v>
      </c>
    </row>
    <row r="107" spans="1:1" x14ac:dyDescent="0.55000000000000004">
      <c r="A107" s="42" t="s">
        <v>665</v>
      </c>
    </row>
    <row r="108" spans="1:1" x14ac:dyDescent="0.55000000000000004">
      <c r="A108" s="42" t="s">
        <v>666</v>
      </c>
    </row>
    <row r="109" spans="1:1" x14ac:dyDescent="0.55000000000000004">
      <c r="A109" s="42" t="s">
        <v>667</v>
      </c>
    </row>
    <row r="110" spans="1:1" x14ac:dyDescent="0.55000000000000004">
      <c r="A110" s="42" t="s">
        <v>668</v>
      </c>
    </row>
    <row r="111" spans="1:1" x14ac:dyDescent="0.55000000000000004">
      <c r="A111" s="42" t="s">
        <v>669</v>
      </c>
    </row>
    <row r="112" spans="1:1" x14ac:dyDescent="0.55000000000000004">
      <c r="A112" s="42" t="s">
        <v>670</v>
      </c>
    </row>
    <row r="113" spans="1:1" x14ac:dyDescent="0.55000000000000004">
      <c r="A113" s="42" t="s">
        <v>671</v>
      </c>
    </row>
    <row r="114" spans="1:1" x14ac:dyDescent="0.55000000000000004">
      <c r="A114" s="42" t="s">
        <v>672</v>
      </c>
    </row>
    <row r="115" spans="1:1" x14ac:dyDescent="0.55000000000000004">
      <c r="A115" s="42" t="s">
        <v>673</v>
      </c>
    </row>
    <row r="116" spans="1:1" x14ac:dyDescent="0.55000000000000004">
      <c r="A116" s="42" t="s">
        <v>674</v>
      </c>
    </row>
    <row r="117" spans="1:1" x14ac:dyDescent="0.55000000000000004">
      <c r="A117" s="42" t="s">
        <v>675</v>
      </c>
    </row>
    <row r="118" spans="1:1" x14ac:dyDescent="0.55000000000000004">
      <c r="A118" s="42" t="s">
        <v>676</v>
      </c>
    </row>
    <row r="119" spans="1:1" x14ac:dyDescent="0.55000000000000004">
      <c r="A119" s="42" t="s">
        <v>677</v>
      </c>
    </row>
    <row r="120" spans="1:1" x14ac:dyDescent="0.55000000000000004">
      <c r="A120" s="42" t="s">
        <v>678</v>
      </c>
    </row>
    <row r="121" spans="1:1" x14ac:dyDescent="0.55000000000000004">
      <c r="A121" s="42" t="s">
        <v>679</v>
      </c>
    </row>
    <row r="122" spans="1:1" x14ac:dyDescent="0.55000000000000004">
      <c r="A122" s="42" t="s">
        <v>680</v>
      </c>
    </row>
    <row r="123" spans="1:1" x14ac:dyDescent="0.55000000000000004">
      <c r="A123" s="42" t="s">
        <v>681</v>
      </c>
    </row>
    <row r="124" spans="1:1" x14ac:dyDescent="0.55000000000000004">
      <c r="A124" s="42" t="s">
        <v>682</v>
      </c>
    </row>
    <row r="125" spans="1:1" x14ac:dyDescent="0.55000000000000004">
      <c r="A125" s="42" t="s">
        <v>683</v>
      </c>
    </row>
    <row r="126" spans="1:1" x14ac:dyDescent="0.55000000000000004">
      <c r="A126" s="42" t="s">
        <v>684</v>
      </c>
    </row>
    <row r="127" spans="1:1" x14ac:dyDescent="0.55000000000000004">
      <c r="A127" s="42" t="s">
        <v>685</v>
      </c>
    </row>
    <row r="128" spans="1:1" x14ac:dyDescent="0.55000000000000004">
      <c r="A128" s="42" t="s">
        <v>686</v>
      </c>
    </row>
    <row r="129" spans="1:1" x14ac:dyDescent="0.55000000000000004">
      <c r="A129" s="42" t="s">
        <v>687</v>
      </c>
    </row>
    <row r="130" spans="1:1" x14ac:dyDescent="0.55000000000000004">
      <c r="A130" s="42" t="s">
        <v>688</v>
      </c>
    </row>
    <row r="131" spans="1:1" x14ac:dyDescent="0.55000000000000004">
      <c r="A131" s="42" t="s">
        <v>689</v>
      </c>
    </row>
    <row r="132" spans="1:1" x14ac:dyDescent="0.55000000000000004">
      <c r="A132" s="42" t="s">
        <v>690</v>
      </c>
    </row>
    <row r="133" spans="1:1" x14ac:dyDescent="0.55000000000000004">
      <c r="A133" s="42" t="s">
        <v>691</v>
      </c>
    </row>
    <row r="134" spans="1:1" x14ac:dyDescent="0.55000000000000004">
      <c r="A134" s="42" t="s">
        <v>692</v>
      </c>
    </row>
    <row r="135" spans="1:1" x14ac:dyDescent="0.55000000000000004">
      <c r="A135" s="42" t="s">
        <v>693</v>
      </c>
    </row>
    <row r="136" spans="1:1" x14ac:dyDescent="0.55000000000000004">
      <c r="A136" s="42" t="s">
        <v>694</v>
      </c>
    </row>
    <row r="137" spans="1:1" x14ac:dyDescent="0.55000000000000004">
      <c r="A137" s="42" t="s">
        <v>695</v>
      </c>
    </row>
    <row r="138" spans="1:1" x14ac:dyDescent="0.55000000000000004">
      <c r="A138" s="42" t="s">
        <v>696</v>
      </c>
    </row>
    <row r="139" spans="1:1" x14ac:dyDescent="0.55000000000000004">
      <c r="A139" s="42" t="s">
        <v>697</v>
      </c>
    </row>
    <row r="140" spans="1:1" x14ac:dyDescent="0.55000000000000004">
      <c r="A140" s="42" t="s">
        <v>698</v>
      </c>
    </row>
    <row r="141" spans="1:1" x14ac:dyDescent="0.55000000000000004">
      <c r="A141" s="42" t="s">
        <v>699</v>
      </c>
    </row>
    <row r="142" spans="1:1" x14ac:dyDescent="0.55000000000000004">
      <c r="A142" s="42" t="s">
        <v>700</v>
      </c>
    </row>
    <row r="143" spans="1:1" x14ac:dyDescent="0.55000000000000004">
      <c r="A143" s="42" t="s">
        <v>701</v>
      </c>
    </row>
    <row r="144" spans="1:1" x14ac:dyDescent="0.55000000000000004">
      <c r="A144" s="42" t="s">
        <v>702</v>
      </c>
    </row>
    <row r="145" spans="1:1" x14ac:dyDescent="0.55000000000000004">
      <c r="A145" s="42" t="s">
        <v>703</v>
      </c>
    </row>
    <row r="146" spans="1:1" x14ac:dyDescent="0.55000000000000004">
      <c r="A146" s="42" t="s">
        <v>704</v>
      </c>
    </row>
    <row r="147" spans="1:1" x14ac:dyDescent="0.55000000000000004">
      <c r="A147" s="42" t="s">
        <v>705</v>
      </c>
    </row>
    <row r="148" spans="1:1" x14ac:dyDescent="0.55000000000000004">
      <c r="A148" s="42" t="s">
        <v>706</v>
      </c>
    </row>
    <row r="149" spans="1:1" x14ac:dyDescent="0.55000000000000004">
      <c r="A149" s="42" t="s">
        <v>707</v>
      </c>
    </row>
    <row r="150" spans="1:1" x14ac:dyDescent="0.55000000000000004">
      <c r="A150" s="42" t="s">
        <v>708</v>
      </c>
    </row>
    <row r="151" spans="1:1" x14ac:dyDescent="0.55000000000000004">
      <c r="A151" s="42" t="s">
        <v>709</v>
      </c>
    </row>
    <row r="152" spans="1:1" x14ac:dyDescent="0.55000000000000004">
      <c r="A152" s="42" t="s">
        <v>710</v>
      </c>
    </row>
    <row r="153" spans="1:1" x14ac:dyDescent="0.55000000000000004">
      <c r="A153" s="42" t="s">
        <v>711</v>
      </c>
    </row>
    <row r="154" spans="1:1" x14ac:dyDescent="0.55000000000000004">
      <c r="A154" s="42" t="s">
        <v>712</v>
      </c>
    </row>
    <row r="155" spans="1:1" x14ac:dyDescent="0.55000000000000004">
      <c r="A155" s="42" t="s">
        <v>713</v>
      </c>
    </row>
    <row r="156" spans="1:1" x14ac:dyDescent="0.55000000000000004">
      <c r="A156" s="42" t="s">
        <v>714</v>
      </c>
    </row>
    <row r="157" spans="1:1" x14ac:dyDescent="0.55000000000000004">
      <c r="A157" s="42" t="s">
        <v>715</v>
      </c>
    </row>
    <row r="158" spans="1:1" x14ac:dyDescent="0.55000000000000004">
      <c r="A158" s="42" t="s">
        <v>716</v>
      </c>
    </row>
    <row r="159" spans="1:1" x14ac:dyDescent="0.55000000000000004">
      <c r="A159" s="42" t="s">
        <v>717</v>
      </c>
    </row>
    <row r="160" spans="1:1" x14ac:dyDescent="0.55000000000000004">
      <c r="A160" s="42" t="s">
        <v>718</v>
      </c>
    </row>
    <row r="161" spans="1:1" x14ac:dyDescent="0.55000000000000004">
      <c r="A161" s="42" t="s">
        <v>719</v>
      </c>
    </row>
    <row r="162" spans="1:1" x14ac:dyDescent="0.55000000000000004">
      <c r="A162" s="42" t="s">
        <v>720</v>
      </c>
    </row>
    <row r="163" spans="1:1" x14ac:dyDescent="0.55000000000000004">
      <c r="A163" s="42" t="s">
        <v>721</v>
      </c>
    </row>
    <row r="164" spans="1:1" x14ac:dyDescent="0.55000000000000004">
      <c r="A164" s="42" t="s">
        <v>722</v>
      </c>
    </row>
    <row r="165" spans="1:1" x14ac:dyDescent="0.55000000000000004">
      <c r="A165" s="42" t="s">
        <v>723</v>
      </c>
    </row>
    <row r="166" spans="1:1" x14ac:dyDescent="0.55000000000000004">
      <c r="A166" s="42" t="s">
        <v>724</v>
      </c>
    </row>
    <row r="167" spans="1:1" x14ac:dyDescent="0.55000000000000004">
      <c r="A167" s="42" t="s">
        <v>725</v>
      </c>
    </row>
    <row r="168" spans="1:1" x14ac:dyDescent="0.55000000000000004">
      <c r="A168" s="42" t="s">
        <v>726</v>
      </c>
    </row>
  </sheetData>
  <pageMargins left="0.7" right="0.7" top="0.75" bottom="0.75" header="0.3" footer="0.3"/>
  <tableParts count="8">
    <tablePart r:id="rId1"/>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F8CDD8B0B1344C9E416D2CA2F5B2D1" ma:contentTypeVersion="13" ma:contentTypeDescription="Create a new document." ma:contentTypeScope="" ma:versionID="a546d0b617e68ce79c7364d42059bd61">
  <xsd:schema xmlns:xsd="http://www.w3.org/2001/XMLSchema" xmlns:xs="http://www.w3.org/2001/XMLSchema" xmlns:p="http://schemas.microsoft.com/office/2006/metadata/properties" xmlns:ns3="f4b79f4c-47c6-443f-ae84-b1dd04bf99ab" xmlns:ns4="06038b94-8fc8-4ba3-b64d-77c96f4bc640" targetNamespace="http://schemas.microsoft.com/office/2006/metadata/properties" ma:root="true" ma:fieldsID="3ada019346930b578f836b94e183785b" ns3:_="" ns4:_="">
    <xsd:import namespace="f4b79f4c-47c6-443f-ae84-b1dd04bf99ab"/>
    <xsd:import namespace="06038b94-8fc8-4ba3-b64d-77c96f4bc64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b79f4c-47c6-443f-ae84-b1dd04bf99a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038b94-8fc8-4ba3-b64d-77c96f4bc640"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C33C59-0E4B-456E-8F6D-B0E5ABE7CB3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A36A2C7-4546-4699-84E0-40A1AD724DE8}">
  <ds:schemaRefs>
    <ds:schemaRef ds:uri="http://schemas.microsoft.com/sharepoint/v3/contenttype/forms"/>
  </ds:schemaRefs>
</ds:datastoreItem>
</file>

<file path=customXml/itemProps3.xml><?xml version="1.0" encoding="utf-8"?>
<ds:datastoreItem xmlns:ds="http://schemas.openxmlformats.org/officeDocument/2006/customXml" ds:itemID="{4C677F81-0E72-4B9D-8C18-8A4AB36912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b79f4c-47c6-443f-ae84-b1dd04bf99ab"/>
    <ds:schemaRef ds:uri="06038b94-8fc8-4ba3-b64d-77c96f4bc6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1_Instructions</vt:lpstr>
      <vt:lpstr>2_SurveyValidationWorksheet</vt:lpstr>
      <vt:lpstr>3_ValidationChecks</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Divya Krishnaswamy</dc:creator>
  <cp:lastModifiedBy>Divya Krishnaswamy</cp:lastModifiedBy>
  <dcterms:created xsi:type="dcterms:W3CDTF">2020-09-18T10:11:56Z</dcterms:created>
  <dcterms:modified xsi:type="dcterms:W3CDTF">2020-09-24T09:20:59Z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0x01010061F8CDD8B0B1344C9E416D2CA2F5B2D1</vt:lpwstr>
  </property>
</Properties>
</file>